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RAČUNOVODSTVO\2019. god\IV Izmjene Proračuna 2019\"/>
    </mc:Choice>
  </mc:AlternateContent>
  <bookViews>
    <workbookView xWindow="0" yWindow="0" windowWidth="25200" windowHeight="11985" tabRatio="592"/>
  </bookViews>
  <sheets>
    <sheet name="OPCI DIO" sheetId="1" r:id="rId1"/>
    <sheet name="PRIHODI" sheetId="5" r:id="rId2"/>
    <sheet name="RASHODI" sheetId="2" r:id="rId3"/>
    <sheet name="Općinsko vijeće" sheetId="7" r:id="rId4"/>
    <sheet name="Upravni odjel" sheetId="10" r:id="rId5"/>
    <sheet name="Projekcije" sheetId="17" r:id="rId6"/>
    <sheet name="ZakljucneOd" sheetId="14" r:id="rId7"/>
  </sheets>
  <calcPr calcId="152511"/>
</workbook>
</file>

<file path=xl/calcChain.xml><?xml version="1.0" encoding="utf-8"?>
<calcChain xmlns="http://schemas.openxmlformats.org/spreadsheetml/2006/main">
  <c r="N29" i="1" l="1"/>
  <c r="N26" i="1"/>
  <c r="D33" i="2"/>
  <c r="D110" i="10"/>
  <c r="D109" i="10" s="1"/>
  <c r="D108" i="10" s="1"/>
  <c r="D105" i="10" s="1"/>
  <c r="E115" i="10"/>
  <c r="E128" i="10" l="1"/>
  <c r="E127" i="10" s="1"/>
  <c r="E126" i="10" s="1"/>
  <c r="C128" i="10"/>
  <c r="C127" i="10" s="1"/>
  <c r="C126" i="10" s="1"/>
  <c r="C6" i="17" l="1"/>
  <c r="D36" i="5"/>
  <c r="D28" i="5"/>
  <c r="D13" i="5"/>
  <c r="D8" i="5" s="1"/>
  <c r="D42" i="2"/>
  <c r="D9" i="2"/>
  <c r="D8" i="2" s="1"/>
  <c r="D36" i="2"/>
  <c r="D32" i="2" s="1"/>
  <c r="D29" i="2"/>
  <c r="D14" i="2"/>
  <c r="D646" i="10"/>
  <c r="D645" i="10" s="1"/>
  <c r="D642" i="10" s="1"/>
  <c r="D598" i="10" s="1"/>
  <c r="D647" i="10"/>
  <c r="D7" i="5" l="1"/>
  <c r="D306" i="10"/>
  <c r="D305" i="10" s="1"/>
  <c r="D302" i="10" s="1"/>
  <c r="D307" i="10"/>
  <c r="D286" i="10"/>
  <c r="D285" i="10" s="1"/>
  <c r="D284" i="10" s="1"/>
  <c r="D281" i="10" s="1"/>
  <c r="D61" i="10"/>
  <c r="D27" i="10" s="1"/>
  <c r="D5" i="10" s="1"/>
  <c r="D3" i="10" s="1"/>
  <c r="D595" i="10"/>
  <c r="D594" i="10" s="1"/>
  <c r="D593" i="10" s="1"/>
  <c r="D590" i="10" s="1"/>
  <c r="D581" i="10" s="1"/>
  <c r="D300" i="10"/>
  <c r="D299" i="10" s="1"/>
  <c r="D298" i="10" s="1"/>
  <c r="D295" i="10" s="1"/>
  <c r="D272" i="10"/>
  <c r="D271" i="10" s="1"/>
  <c r="D270" i="10" s="1"/>
  <c r="D267" i="10" s="1"/>
  <c r="D266" i="10" l="1"/>
  <c r="D579" i="10"/>
  <c r="D578" i="10" s="1"/>
  <c r="D577" i="10" s="1"/>
  <c r="D574" i="10" s="1"/>
  <c r="D573" i="10" s="1"/>
  <c r="E35" i="17" l="1"/>
  <c r="E36" i="17" s="1"/>
  <c r="D36" i="17"/>
  <c r="D35" i="17"/>
  <c r="C36" i="17"/>
  <c r="C35" i="17"/>
  <c r="C18" i="17"/>
  <c r="C17" i="17"/>
  <c r="E673" i="10" l="1"/>
  <c r="E672" i="10" s="1"/>
  <c r="E671" i="10" s="1"/>
  <c r="E43" i="2" l="1"/>
  <c r="E42" i="2"/>
  <c r="E37" i="5"/>
  <c r="E36" i="5"/>
  <c r="E194" i="10" l="1"/>
  <c r="E198" i="10"/>
  <c r="E199" i="10"/>
  <c r="E200" i="10"/>
  <c r="E197" i="10"/>
  <c r="E440" i="10" l="1"/>
  <c r="E441" i="10"/>
  <c r="E442" i="10"/>
  <c r="E444" i="10"/>
  <c r="E445" i="10"/>
  <c r="E114" i="10"/>
  <c r="N27" i="1" l="1"/>
  <c r="N28" i="1"/>
  <c r="E40" i="2"/>
  <c r="E704" i="10"/>
  <c r="E682" i="10"/>
  <c r="E680" i="10"/>
  <c r="E679" i="10"/>
  <c r="E678" i="10" l="1"/>
  <c r="E681" i="10"/>
  <c r="E677" i="10" l="1"/>
  <c r="E674" i="10" s="1"/>
  <c r="E683" i="10"/>
  <c r="E685" i="10"/>
  <c r="E686" i="10"/>
  <c r="E687" i="10"/>
  <c r="E688" i="10"/>
  <c r="E383" i="10" l="1"/>
  <c r="E379" i="10"/>
  <c r="E378" i="10"/>
  <c r="E384" i="10"/>
  <c r="E385" i="10"/>
  <c r="E386" i="10"/>
  <c r="E387" i="10"/>
  <c r="E388" i="10"/>
  <c r="E389" i="10"/>
  <c r="E390" i="10"/>
  <c r="E192" i="10"/>
  <c r="E193" i="10"/>
  <c r="E381" i="10" l="1"/>
  <c r="E382" i="10"/>
  <c r="E329" i="10"/>
  <c r="E705" i="10"/>
  <c r="E702" i="10"/>
  <c r="E700" i="10"/>
  <c r="E699" i="10"/>
  <c r="E698" i="10"/>
  <c r="E697" i="10"/>
  <c r="E696" i="10"/>
  <c r="E694" i="10"/>
  <c r="E693" i="10"/>
  <c r="E692" i="10"/>
  <c r="E669" i="10"/>
  <c r="E667" i="10"/>
  <c r="E666" i="10"/>
  <c r="E665" i="10"/>
  <c r="E664" i="10"/>
  <c r="E662" i="10"/>
  <c r="E661" i="10"/>
  <c r="E660" i="10"/>
  <c r="E657" i="10"/>
  <c r="E656" i="10"/>
  <c r="E653" i="10"/>
  <c r="E648" i="10"/>
  <c r="E643" i="10"/>
  <c r="E641" i="10"/>
  <c r="E640" i="10"/>
  <c r="E635" i="10"/>
  <c r="E633" i="10"/>
  <c r="E628" i="10"/>
  <c r="E626" i="10"/>
  <c r="E621" i="10"/>
  <c r="E619" i="10"/>
  <c r="E614" i="10"/>
  <c r="E612" i="10"/>
  <c r="E607" i="10"/>
  <c r="E605" i="10"/>
  <c r="E600" i="10"/>
  <c r="E596" i="10"/>
  <c r="E591" i="10"/>
  <c r="E589" i="10"/>
  <c r="E588" i="10"/>
  <c r="E583" i="10"/>
  <c r="E580" i="10"/>
  <c r="E575" i="10"/>
  <c r="E571" i="10"/>
  <c r="E566" i="10"/>
  <c r="E564" i="10"/>
  <c r="E559" i="10"/>
  <c r="E557" i="10"/>
  <c r="E552" i="10"/>
  <c r="E550" i="10"/>
  <c r="E545" i="10"/>
  <c r="E543" i="10"/>
  <c r="E538" i="10"/>
  <c r="E536" i="10"/>
  <c r="E531" i="10"/>
  <c r="E528" i="10"/>
  <c r="E527" i="10"/>
  <c r="E523" i="10"/>
  <c r="E522" i="10"/>
  <c r="E520" i="10"/>
  <c r="E515" i="10"/>
  <c r="E513" i="10"/>
  <c r="E508" i="10"/>
  <c r="E506" i="10"/>
  <c r="E501" i="10"/>
  <c r="E497" i="10"/>
  <c r="E493" i="10"/>
  <c r="E492" i="10"/>
  <c r="E490" i="10"/>
  <c r="E486" i="10"/>
  <c r="E485" i="10"/>
  <c r="E483" i="10"/>
  <c r="E479" i="10"/>
  <c r="E478" i="10"/>
  <c r="E476" i="10"/>
  <c r="E472" i="10"/>
  <c r="E471" i="10"/>
  <c r="E468" i="10"/>
  <c r="E463" i="10"/>
  <c r="E461" i="10"/>
  <c r="E456" i="10"/>
  <c r="E454" i="10"/>
  <c r="E449" i="10"/>
  <c r="E447" i="10"/>
  <c r="E438" i="10"/>
  <c r="E433" i="10"/>
  <c r="E431" i="10"/>
  <c r="E426" i="10"/>
  <c r="E424" i="10"/>
  <c r="E419" i="10"/>
  <c r="E417" i="10"/>
  <c r="E409" i="10"/>
  <c r="E404" i="10"/>
  <c r="E401" i="10"/>
  <c r="E397" i="10"/>
  <c r="E396" i="10"/>
  <c r="E393" i="10"/>
  <c r="E376" i="10"/>
  <c r="E371" i="10"/>
  <c r="E369" i="10"/>
  <c r="E365" i="10"/>
  <c r="E364" i="10"/>
  <c r="E362" i="10"/>
  <c r="E361" i="10"/>
  <c r="E360" i="10"/>
  <c r="E355" i="10"/>
  <c r="E352" i="10"/>
  <c r="E347" i="10"/>
  <c r="E345" i="10"/>
  <c r="E340" i="10"/>
  <c r="E338" i="10"/>
  <c r="E322" i="10"/>
  <c r="E315" i="10"/>
  <c r="E308" i="10"/>
  <c r="E301" i="10"/>
  <c r="E294" i="10"/>
  <c r="E287" i="10"/>
  <c r="E280" i="10"/>
  <c r="E273" i="10"/>
  <c r="E264" i="10"/>
  <c r="E257" i="10"/>
  <c r="E239" i="10"/>
  <c r="E232" i="10"/>
  <c r="E225" i="10"/>
  <c r="E218" i="10"/>
  <c r="E210" i="10"/>
  <c r="E208" i="10"/>
  <c r="E186" i="10"/>
  <c r="E185" i="10"/>
  <c r="E179" i="10"/>
  <c r="E172" i="10"/>
  <c r="E165" i="10"/>
  <c r="E158" i="10"/>
  <c r="E151" i="10"/>
  <c r="E144" i="10"/>
  <c r="E137" i="10"/>
  <c r="E122" i="10"/>
  <c r="E113" i="10"/>
  <c r="E112" i="10"/>
  <c r="E111" i="10"/>
  <c r="E104" i="10"/>
  <c r="E103" i="10"/>
  <c r="E102" i="10"/>
  <c r="E101" i="10"/>
  <c r="E100" i="10"/>
  <c r="E93" i="10"/>
  <c r="E91" i="10"/>
  <c r="E89" i="10"/>
  <c r="E88" i="10"/>
  <c r="E87" i="10"/>
  <c r="E86" i="10"/>
  <c r="E84" i="10"/>
  <c r="E82" i="10"/>
  <c r="E81" i="10"/>
  <c r="E80" i="10"/>
  <c r="E77" i="10"/>
  <c r="E76" i="10"/>
  <c r="E74" i="10"/>
  <c r="E73" i="10"/>
  <c r="E72" i="10"/>
  <c r="E70" i="10"/>
  <c r="E69" i="10"/>
  <c r="E67" i="10"/>
  <c r="E66" i="10"/>
  <c r="E65" i="10"/>
  <c r="E64" i="10"/>
  <c r="E63" i="10"/>
  <c r="E62" i="10"/>
  <c r="E60" i="10"/>
  <c r="E59" i="10"/>
  <c r="E58" i="10"/>
  <c r="E57" i="10"/>
  <c r="E56" i="10"/>
  <c r="E54" i="10"/>
  <c r="E53" i="10"/>
  <c r="E52" i="10"/>
  <c r="E51" i="10"/>
  <c r="E49" i="10"/>
  <c r="E48" i="10"/>
  <c r="E47" i="10"/>
  <c r="E46" i="10"/>
  <c r="E43" i="10"/>
  <c r="E42" i="10"/>
  <c r="E41" i="10"/>
  <c r="E40" i="10"/>
  <c r="E39" i="10"/>
  <c r="E38" i="10"/>
  <c r="E37" i="10"/>
  <c r="E36" i="10"/>
  <c r="E35" i="10"/>
  <c r="E34" i="10"/>
  <c r="E33" i="10"/>
  <c r="E26" i="10"/>
  <c r="E25" i="10"/>
  <c r="E24" i="10"/>
  <c r="E23" i="10"/>
  <c r="E19" i="10"/>
  <c r="E18" i="10"/>
  <c r="E17" i="10"/>
  <c r="E15" i="10"/>
  <c r="E14" i="10"/>
  <c r="E12" i="10"/>
  <c r="E207" i="10"/>
  <c r="E250" i="10"/>
  <c r="E249" i="10"/>
  <c r="E248" i="10"/>
  <c r="E233" i="10"/>
  <c r="E110" i="10" l="1"/>
  <c r="E380" i="10"/>
  <c r="E191" i="10"/>
  <c r="E99" i="10"/>
  <c r="E328" i="10"/>
  <c r="E238" i="10"/>
  <c r="E247" i="10"/>
  <c r="E377" i="10" l="1"/>
  <c r="E190" i="10"/>
  <c r="E183" i="10"/>
  <c r="E327" i="10"/>
  <c r="E237" i="10"/>
  <c r="E184" i="10"/>
  <c r="E187" i="10" l="1"/>
  <c r="E326" i="10"/>
  <c r="E323" i="10"/>
  <c r="E180" i="10"/>
  <c r="E236" i="10"/>
  <c r="E30" i="7"/>
  <c r="E29" i="7"/>
  <c r="E28" i="7"/>
  <c r="E27" i="7"/>
  <c r="E23" i="7"/>
  <c r="E22" i="7"/>
  <c r="E21" i="7"/>
  <c r="E19" i="7"/>
  <c r="E17" i="7"/>
  <c r="E16" i="7"/>
  <c r="E14" i="7"/>
  <c r="E13" i="7"/>
  <c r="E11" i="7"/>
  <c r="E9" i="7"/>
  <c r="E25" i="7"/>
  <c r="E41" i="2"/>
  <c r="E39" i="2"/>
  <c r="E38" i="2"/>
  <c r="E37" i="2"/>
  <c r="E35" i="2"/>
  <c r="E34" i="2"/>
  <c r="E33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3" i="2"/>
  <c r="E12" i="2"/>
  <c r="E11" i="2"/>
  <c r="E10" i="2"/>
  <c r="E36" i="2"/>
  <c r="E14" i="2"/>
  <c r="E10" i="5"/>
  <c r="E14" i="5"/>
  <c r="E15" i="5"/>
  <c r="E16" i="5"/>
  <c r="E18" i="5"/>
  <c r="E19" i="5"/>
  <c r="E21" i="5"/>
  <c r="E22" i="5"/>
  <c r="E23" i="5"/>
  <c r="E27" i="5"/>
  <c r="E30" i="5"/>
  <c r="E31" i="5"/>
  <c r="E33" i="5"/>
  <c r="E34" i="5"/>
  <c r="E35" i="5"/>
  <c r="E32" i="5"/>
  <c r="E29" i="5"/>
  <c r="E28" i="5"/>
  <c r="E26" i="5"/>
  <c r="E25" i="5"/>
  <c r="E24" i="5"/>
  <c r="E20" i="5"/>
  <c r="E17" i="5"/>
  <c r="E12" i="5"/>
  <c r="E11" i="5"/>
  <c r="E13" i="5"/>
  <c r="E32" i="2" l="1"/>
  <c r="E7" i="5"/>
  <c r="E8" i="5"/>
  <c r="E9" i="5"/>
  <c r="E23" i="17"/>
  <c r="E7" i="7" l="1"/>
  <c r="E8" i="7"/>
  <c r="E8" i="2"/>
  <c r="E9" i="2"/>
  <c r="E570" i="10"/>
  <c r="E437" i="10"/>
  <c r="E436" i="10" l="1"/>
  <c r="E569" i="10"/>
  <c r="E321" i="10"/>
  <c r="E435" i="10" l="1"/>
  <c r="E320" i="10"/>
  <c r="E568" i="10"/>
  <c r="E639" i="10"/>
  <c r="E587" i="10"/>
  <c r="E432" i="10" l="1"/>
  <c r="E565" i="10"/>
  <c r="E319" i="10"/>
  <c r="E226" i="10"/>
  <c r="E231" i="10"/>
  <c r="E224" i="10"/>
  <c r="E663" i="10"/>
  <c r="E668" i="10"/>
  <c r="E691" i="10"/>
  <c r="E563" i="10"/>
  <c r="E467" i="10"/>
  <c r="E408" i="10"/>
  <c r="E359" i="10"/>
  <c r="E375" i="10"/>
  <c r="E13" i="10"/>
  <c r="E314" i="10"/>
  <c r="E178" i="10"/>
  <c r="E171" i="10"/>
  <c r="E177" i="10" l="1"/>
  <c r="E246" i="10"/>
  <c r="E466" i="10"/>
  <c r="E313" i="10"/>
  <c r="E562" i="10"/>
  <c r="E223" i="10"/>
  <c r="E316" i="10"/>
  <c r="E230" i="10"/>
  <c r="E170" i="10"/>
  <c r="E407" i="10"/>
  <c r="E374" i="10"/>
  <c r="E121" i="10"/>
  <c r="E136" i="10"/>
  <c r="E135" i="10" l="1"/>
  <c r="E406" i="10"/>
  <c r="E229" i="10"/>
  <c r="E245" i="10"/>
  <c r="E242" i="10" s="1"/>
  <c r="E120" i="10"/>
  <c r="E169" i="10"/>
  <c r="E561" i="10"/>
  <c r="E465" i="10"/>
  <c r="E373" i="10"/>
  <c r="E222" i="10"/>
  <c r="E312" i="10"/>
  <c r="E176" i="10"/>
  <c r="E496" i="10"/>
  <c r="E300" i="10"/>
  <c r="E164" i="10"/>
  <c r="E462" i="10" l="1"/>
  <c r="E299" i="10"/>
  <c r="E370" i="10"/>
  <c r="E119" i="10"/>
  <c r="E173" i="10"/>
  <c r="E219" i="10"/>
  <c r="E166" i="10"/>
  <c r="E403" i="10"/>
  <c r="E134" i="10"/>
  <c r="E309" i="10"/>
  <c r="E558" i="10"/>
  <c r="E495" i="10"/>
  <c r="E163" i="10"/>
  <c r="E157" i="10"/>
  <c r="E156" i="10" l="1"/>
  <c r="E298" i="10"/>
  <c r="E494" i="10"/>
  <c r="E116" i="10"/>
  <c r="E162" i="10"/>
  <c r="E150" i="10"/>
  <c r="E45" i="10"/>
  <c r="E32" i="10"/>
  <c r="E131" i="10" l="1"/>
  <c r="E155" i="10"/>
  <c r="E149" i="10"/>
  <c r="E159" i="10"/>
  <c r="E491" i="10"/>
  <c r="E295" i="10"/>
  <c r="G28" i="7"/>
  <c r="F28" i="7"/>
  <c r="E152" i="10" l="1"/>
  <c r="E148" i="10"/>
  <c r="C13" i="17"/>
  <c r="C5" i="17" s="1"/>
  <c r="C23" i="17"/>
  <c r="C31" i="17"/>
  <c r="D6" i="17"/>
  <c r="E6" i="17"/>
  <c r="D13" i="17"/>
  <c r="E13" i="17"/>
  <c r="D23" i="17"/>
  <c r="D22" i="17" s="1"/>
  <c r="D31" i="17"/>
  <c r="E31" i="17"/>
  <c r="E22" i="17" s="1"/>
  <c r="C22" i="17" l="1"/>
  <c r="E145" i="10"/>
  <c r="D5" i="17"/>
  <c r="E5" i="17"/>
  <c r="J23" i="7" l="1"/>
  <c r="J16" i="7"/>
  <c r="I28" i="7"/>
  <c r="I23" i="7"/>
  <c r="I16" i="7"/>
  <c r="H23" i="7"/>
  <c r="H16" i="7"/>
  <c r="G27" i="7"/>
  <c r="G22" i="7"/>
  <c r="G21" i="7" s="1"/>
  <c r="G14" i="7"/>
  <c r="G13" i="7" s="1"/>
  <c r="G9" i="7" s="1"/>
  <c r="F27" i="7"/>
  <c r="F25" i="7" s="1"/>
  <c r="F22" i="7"/>
  <c r="F21" i="7" s="1"/>
  <c r="F19" i="7" s="1"/>
  <c r="F14" i="7"/>
  <c r="I22" i="7" l="1"/>
  <c r="I19" i="7"/>
  <c r="I21" i="7"/>
  <c r="I25" i="7"/>
  <c r="I27" i="7"/>
  <c r="F13" i="7"/>
  <c r="I13" i="7" s="1"/>
  <c r="I14" i="7"/>
  <c r="G17" i="7"/>
  <c r="G8" i="7" s="1"/>
  <c r="G7" i="7" s="1"/>
  <c r="F17" i="7"/>
  <c r="E307" i="10"/>
  <c r="E206" i="10" l="1"/>
  <c r="E209" i="10"/>
  <c r="E205" i="10"/>
  <c r="E306" i="10"/>
  <c r="F11" i="7"/>
  <c r="I17" i="7"/>
  <c r="E202" i="10" l="1"/>
  <c r="E305" i="10"/>
  <c r="I11" i="7"/>
  <c r="F9" i="7"/>
  <c r="E201" i="10" l="1"/>
  <c r="E302" i="10"/>
  <c r="F8" i="7"/>
  <c r="I9" i="7"/>
  <c r="E293" i="10"/>
  <c r="F7" i="7" l="1"/>
  <c r="I7" i="7" s="1"/>
  <c r="I8" i="7"/>
  <c r="E50" i="10"/>
  <c r="E79" i="10"/>
  <c r="E68" i="10"/>
  <c r="E61" i="10"/>
  <c r="E55" i="10"/>
  <c r="E291" i="10" l="1"/>
  <c r="E292" i="10"/>
  <c r="E288" i="10"/>
  <c r="E11" i="10" l="1"/>
  <c r="E85" i="10" l="1"/>
  <c r="E659" i="10"/>
  <c r="E71" i="10"/>
  <c r="E21" i="10"/>
  <c r="E695" i="10"/>
  <c r="E658" i="10" l="1"/>
  <c r="E655" i="10"/>
  <c r="E44" i="10"/>
  <c r="E400" i="10" l="1"/>
  <c r="E595" i="10"/>
  <c r="E75" i="10"/>
  <c r="E399" i="10" l="1"/>
  <c r="E358" i="10"/>
  <c r="E594" i="10"/>
  <c r="E593" i="10" l="1"/>
  <c r="E398" i="10"/>
  <c r="E357" i="10"/>
  <c r="E590" i="10" l="1"/>
  <c r="E395" i="10"/>
  <c r="E354" i="10"/>
  <c r="E217" i="10"/>
  <c r="E143" i="10"/>
  <c r="E647" i="10"/>
  <c r="E98" i="10"/>
  <c r="E556" i="10"/>
  <c r="E505" i="10"/>
  <c r="E460" i="10"/>
  <c r="E368" i="10"/>
  <c r="E20" i="10"/>
  <c r="E430" i="10"/>
  <c r="E703" i="10"/>
  <c r="E701" i="10"/>
  <c r="E652" i="10"/>
  <c r="E423" i="10"/>
  <c r="E416" i="10"/>
  <c r="E392" i="10"/>
  <c r="E632" i="10"/>
  <c r="E625" i="10"/>
  <c r="E618" i="10"/>
  <c r="E611" i="10"/>
  <c r="E604" i="10"/>
  <c r="E579" i="10"/>
  <c r="E549" i="10"/>
  <c r="E542" i="10"/>
  <c r="E535" i="10"/>
  <c r="E526" i="10"/>
  <c r="E519" i="10"/>
  <c r="E512" i="10"/>
  <c r="E489" i="10"/>
  <c r="E482" i="10"/>
  <c r="E475" i="10"/>
  <c r="E453" i="10"/>
  <c r="E446" i="10"/>
  <c r="E351" i="10"/>
  <c r="E344" i="10"/>
  <c r="E337" i="10"/>
  <c r="E286" i="10"/>
  <c r="E279" i="10"/>
  <c r="E272" i="10"/>
  <c r="E263" i="10"/>
  <c r="E256" i="10"/>
  <c r="E109" i="10"/>
  <c r="E92" i="10"/>
  <c r="E90" i="10"/>
  <c r="E83" i="10"/>
  <c r="E16" i="10"/>
  <c r="E690" i="10" l="1"/>
  <c r="J28" i="7"/>
  <c r="H28" i="7"/>
  <c r="J22" i="7"/>
  <c r="H22" i="7"/>
  <c r="J14" i="7"/>
  <c r="H14" i="7"/>
  <c r="E271" i="10"/>
  <c r="E336" i="10"/>
  <c r="E452" i="10"/>
  <c r="E511" i="10"/>
  <c r="E541" i="10"/>
  <c r="E586" i="10"/>
  <c r="E624" i="10"/>
  <c r="E422" i="10"/>
  <c r="E429" i="10"/>
  <c r="E504" i="10"/>
  <c r="E646" i="10"/>
  <c r="E278" i="10"/>
  <c r="E343" i="10"/>
  <c r="E474" i="10"/>
  <c r="E548" i="10"/>
  <c r="E603" i="10"/>
  <c r="E631" i="10"/>
  <c r="E555" i="10"/>
  <c r="E142" i="10"/>
  <c r="E255" i="10"/>
  <c r="E285" i="10"/>
  <c r="E350" i="10"/>
  <c r="E481" i="10"/>
  <c r="E525" i="10"/>
  <c r="E610" i="10"/>
  <c r="E391" i="10"/>
  <c r="E367" i="10"/>
  <c r="E97" i="10"/>
  <c r="E216" i="10"/>
  <c r="E262" i="10"/>
  <c r="E488" i="10"/>
  <c r="E534" i="10"/>
  <c r="E578" i="10"/>
  <c r="E617" i="10"/>
  <c r="E415" i="10"/>
  <c r="E459" i="10"/>
  <c r="E638" i="10"/>
  <c r="E10" i="10"/>
  <c r="E518" i="10"/>
  <c r="E78" i="10"/>
  <c r="E649" i="10"/>
  <c r="J27" i="7" l="1"/>
  <c r="H27" i="7"/>
  <c r="J21" i="7"/>
  <c r="H21" i="7"/>
  <c r="H13" i="7"/>
  <c r="J13" i="7"/>
  <c r="E577" i="10"/>
  <c r="E215" i="10"/>
  <c r="E480" i="10"/>
  <c r="E630" i="10"/>
  <c r="E503" i="10"/>
  <c r="E585" i="10"/>
  <c r="E335" i="10"/>
  <c r="E108" i="10"/>
  <c r="E458" i="10"/>
  <c r="E616" i="10"/>
  <c r="E524" i="10"/>
  <c r="E254" i="10"/>
  <c r="E277" i="10"/>
  <c r="E645" i="10"/>
  <c r="E623" i="10"/>
  <c r="E451" i="10"/>
  <c r="E554" i="10"/>
  <c r="E31" i="10"/>
  <c r="E9" i="10"/>
  <c r="E637" i="10"/>
  <c r="E414" i="10"/>
  <c r="E487" i="10"/>
  <c r="E261" i="10"/>
  <c r="E366" i="10"/>
  <c r="E284" i="10"/>
  <c r="E141" i="10"/>
  <c r="E547" i="10"/>
  <c r="E342" i="10"/>
  <c r="E421" i="10"/>
  <c r="E510" i="10"/>
  <c r="E533" i="10"/>
  <c r="E94" i="10"/>
  <c r="E609" i="10"/>
  <c r="E349" i="10"/>
  <c r="E602" i="10"/>
  <c r="E473" i="10"/>
  <c r="E428" i="10"/>
  <c r="E540" i="10"/>
  <c r="E270" i="10"/>
  <c r="E517" i="10" l="1"/>
  <c r="E105" i="10"/>
  <c r="J25" i="7"/>
  <c r="H25" i="7"/>
  <c r="J19" i="7"/>
  <c r="H19" i="7"/>
  <c r="J11" i="7"/>
  <c r="H11" i="7"/>
  <c r="E425" i="10"/>
  <c r="E606" i="10"/>
  <c r="E530" i="10"/>
  <c r="E339" i="10"/>
  <c r="E411" i="10"/>
  <c r="E274" i="10"/>
  <c r="E521" i="10"/>
  <c r="E455" i="10"/>
  <c r="E582" i="10"/>
  <c r="E477" i="10"/>
  <c r="E574" i="10"/>
  <c r="E514" i="10"/>
  <c r="E537" i="10"/>
  <c r="E346" i="10"/>
  <c r="E418" i="10"/>
  <c r="E281" i="10"/>
  <c r="E484" i="10"/>
  <c r="E30" i="10"/>
  <c r="E642" i="10"/>
  <c r="E251" i="10"/>
  <c r="E613" i="10"/>
  <c r="E332" i="10"/>
  <c r="E627" i="10"/>
  <c r="E267" i="10"/>
  <c r="E599" i="10"/>
  <c r="E507" i="10"/>
  <c r="E258" i="10"/>
  <c r="E6" i="10"/>
  <c r="E551" i="10"/>
  <c r="E620" i="10"/>
  <c r="E470" i="10"/>
  <c r="E544" i="10"/>
  <c r="E363" i="10"/>
  <c r="E634" i="10"/>
  <c r="E448" i="10"/>
  <c r="E500" i="10"/>
  <c r="E241" i="10" l="1"/>
  <c r="E138" i="10"/>
  <c r="E130" i="10"/>
  <c r="E211" i="10"/>
  <c r="E212" i="10"/>
  <c r="E353" i="10"/>
  <c r="E529" i="10"/>
  <c r="E266" i="10"/>
  <c r="E469" i="10"/>
  <c r="J17" i="7"/>
  <c r="H17" i="7"/>
  <c r="J9" i="7"/>
  <c r="H9" i="7"/>
  <c r="E573" i="10"/>
  <c r="E598" i="10"/>
  <c r="E331" i="10"/>
  <c r="E27" i="10"/>
  <c r="E499" i="10"/>
  <c r="E581" i="10"/>
  <c r="J8" i="7" l="1"/>
  <c r="H8" i="7"/>
  <c r="E4" i="10" l="1"/>
  <c r="E5" i="10"/>
  <c r="J7" i="7"/>
  <c r="H7" i="7"/>
  <c r="E3" i="10" l="1"/>
</calcChain>
</file>

<file path=xl/sharedStrings.xml><?xml version="1.0" encoding="utf-8"?>
<sst xmlns="http://schemas.openxmlformats.org/spreadsheetml/2006/main" count="1113" uniqueCount="507">
  <si>
    <t>Članak 1.</t>
  </si>
  <si>
    <t>I</t>
  </si>
  <si>
    <t>A</t>
  </si>
  <si>
    <t>C</t>
  </si>
  <si>
    <t>B</t>
  </si>
  <si>
    <t>kn bez lp</t>
  </si>
  <si>
    <t>PRIHODI POSLOVANJA</t>
  </si>
  <si>
    <t>Broj konta</t>
  </si>
  <si>
    <t>Naziv prihoda</t>
  </si>
  <si>
    <t>Prihodi od poreza</t>
  </si>
  <si>
    <t>Porez i prirez na dohodak</t>
  </si>
  <si>
    <t>Porezi na imovinu</t>
  </si>
  <si>
    <t>Porezi na robu i usluge</t>
  </si>
  <si>
    <t>Pomoći od subjekata unutar opće države</t>
  </si>
  <si>
    <t>Pomoći iz Proračuna</t>
  </si>
  <si>
    <t>Prihodi od imovine</t>
  </si>
  <si>
    <t>Prihodi od financijske imovine</t>
  </si>
  <si>
    <t>Prihodi od nefinancijske imovine</t>
  </si>
  <si>
    <t>Prihodi od administrativnih pristojbi i po posebnim propisima</t>
  </si>
  <si>
    <t>Administrativne (upravne) pristojbe</t>
  </si>
  <si>
    <t>Prihodi po posebnim propisima</t>
  </si>
  <si>
    <t>PRIHODI OD PRODAJE NEFINANCIJSKE IMOVINE</t>
  </si>
  <si>
    <t>Prihodi od prodaje neproizv. imovine</t>
  </si>
  <si>
    <t xml:space="preserve"> </t>
  </si>
  <si>
    <t>RASHODI POSLOVANJA</t>
  </si>
  <si>
    <t>Naziv rashoda</t>
  </si>
  <si>
    <t>Rashodi za zaposlene</t>
  </si>
  <si>
    <t>Plaće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</si>
  <si>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</si>
  <si>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</si>
  <si>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</si>
  <si>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</si>
  <si>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</si>
  <si>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</si>
  <si>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</si>
  <si>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</si>
  <si>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</si>
  <si>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Naknade građanima i kućanstvima iz Proračuna</t>
  </si>
  <si>
    <t>Ostali rashodi</t>
  </si>
  <si>
    <t>Tekuće donacije</t>
  </si>
  <si>
    <t>Kazne, penali i naknade štete</t>
  </si>
  <si>
    <t>RASHODI ZA NABAVU NEFINANCIJSKE IMOVINE</t>
  </si>
  <si>
    <t>Materijalna imovina - prirodna bogatstva</t>
  </si>
  <si>
    <t>Građevinski objekti</t>
  </si>
  <si>
    <t>Postrojenja i oprema</t>
  </si>
  <si>
    <t>Rashodi za nabavu neproizvedene imovine</t>
  </si>
  <si>
    <t>Rashodi za nabavu proizvedene dugotrajne imovine</t>
  </si>
  <si>
    <t>Naziv izdataka</t>
  </si>
  <si>
    <t>IZDACI ZA FINANCIJSKU IMOVINU I OTPLATE ZAJMOVA</t>
  </si>
  <si>
    <t>RAZDJEL 001</t>
  </si>
  <si>
    <t>RAZDJEL 002</t>
  </si>
  <si>
    <t>JEDINSTVENI UPRAVNI ODJEL</t>
  </si>
  <si>
    <t>Plaće za redovni rad</t>
  </si>
  <si>
    <t>III</t>
  </si>
  <si>
    <t>ZAKLJUČNE ODREDBE</t>
  </si>
  <si>
    <t>OPĆINSKO VIJEĆE OPĆINE VELIKA LUDINA</t>
  </si>
  <si>
    <t>URBROJ:</t>
  </si>
  <si>
    <t>KLASA:</t>
  </si>
  <si>
    <t>Predsjednik:</t>
  </si>
  <si>
    <t>Nematerijalna imovina</t>
  </si>
  <si>
    <r>
      <t xml:space="preserve">                      </t>
    </r>
    <r>
      <rPr>
        <b/>
        <sz val="10"/>
        <rFont val="Arial"/>
        <family val="2"/>
      </rPr>
      <t>P O S E B N I  D I O</t>
    </r>
  </si>
  <si>
    <r>
      <t xml:space="preserve">                    </t>
    </r>
    <r>
      <rPr>
        <b/>
        <sz val="10"/>
        <rFont val="Arial"/>
        <family val="2"/>
      </rPr>
      <t xml:space="preserve">  U K U P N O  R A S H O D I  I  I Z D A C I</t>
    </r>
  </si>
  <si>
    <t>Rashodi poslovanja</t>
  </si>
  <si>
    <t>Donacije i ostali rashodi</t>
  </si>
  <si>
    <t>Tekuće donacije u novcu</t>
  </si>
  <si>
    <t>JEDINSTVENI  UPRAVNI  ODJEL</t>
  </si>
  <si>
    <t>KOMUNALNA  INFRASTRUKTURA</t>
  </si>
  <si>
    <t>Plaće za redovan rad</t>
  </si>
  <si>
    <t>Knjige u knjižnici</t>
  </si>
  <si>
    <t>Naknade građanima i kućanstvima u novcu</t>
  </si>
  <si>
    <t xml:space="preserve">   RAČUNA PRIHODA I RASHODA</t>
  </si>
  <si>
    <t>OSNOVNA ŠKOLA LUDINA</t>
  </si>
  <si>
    <t>OPĆINSKO  VIJEĆE</t>
  </si>
  <si>
    <t>_______________________</t>
  </si>
  <si>
    <t>Subvencije</t>
  </si>
  <si>
    <t>Subvencije poljoprivrednicima</t>
  </si>
  <si>
    <t>Subvencije u poljoprivredi</t>
  </si>
  <si>
    <t xml:space="preserve">Predstavnička i izvršna tijela                  </t>
  </si>
  <si>
    <t>Komunalni doprinosi i naknade</t>
  </si>
  <si>
    <t>Prihodi od prodaje proizv. dugotrajne imovine</t>
  </si>
  <si>
    <t>Rashodi za nabavu proizv. dugotrajne imov.</t>
  </si>
  <si>
    <t xml:space="preserve">Naknade građanima i kućanstvima na temelju osiguranja i druge naknade </t>
  </si>
  <si>
    <t>GLAVA  00101</t>
  </si>
  <si>
    <t>Program 1001</t>
  </si>
  <si>
    <t>Aktivnost:    A100101</t>
  </si>
  <si>
    <t>Program 1002</t>
  </si>
  <si>
    <t xml:space="preserve">           Izvor: </t>
  </si>
  <si>
    <t>Funkcija:0100 Opće javne usluge</t>
  </si>
  <si>
    <t xml:space="preserve">Program političkih stranaka                  </t>
  </si>
  <si>
    <t>Aktivnost:    A100201</t>
  </si>
  <si>
    <t>Osnovne funkcije stranaka</t>
  </si>
  <si>
    <t xml:space="preserve">            Izvor:</t>
  </si>
  <si>
    <t xml:space="preserve">           Izvor:</t>
  </si>
  <si>
    <t xml:space="preserve">Donošenje akata i mjera iz djelokruga predstavničkog,izvršnog tijela i mjesne samouprave                                              </t>
  </si>
  <si>
    <t xml:space="preserve">             Izvor:</t>
  </si>
  <si>
    <t xml:space="preserve">              Izvor:</t>
  </si>
  <si>
    <t>OPĆINSKO VIJEĆE</t>
  </si>
  <si>
    <t xml:space="preserve">               </t>
  </si>
  <si>
    <t xml:space="preserve">               Izvor:</t>
  </si>
  <si>
    <t xml:space="preserve">                 Izvor:</t>
  </si>
  <si>
    <t xml:space="preserve">                Izvor:</t>
  </si>
  <si>
    <t>VATROGASTVO I CIVILNA ZAŠTITA</t>
  </si>
  <si>
    <t xml:space="preserve">                  Izvor:</t>
  </si>
  <si>
    <t xml:space="preserve">GOSPODARSTVO                                         </t>
  </si>
  <si>
    <t xml:space="preserve">JAVNE USTANOVE PREDŠKOLSKOG ODGOJA I OSNOVNOG OBRAZOVANJA   </t>
  </si>
  <si>
    <t>DJEČJI VRTIĆ LUDINA</t>
  </si>
  <si>
    <t xml:space="preserve">   </t>
  </si>
  <si>
    <t xml:space="preserve"> DJELATNOST KULTURE        </t>
  </si>
  <si>
    <t xml:space="preserve">PROGRAMSKA DJELATNOST SPORTA    </t>
  </si>
  <si>
    <t xml:space="preserve">               Izvor: </t>
  </si>
  <si>
    <t>Ostali rashodi poslovanja</t>
  </si>
  <si>
    <t xml:space="preserve">Naknada štete </t>
  </si>
  <si>
    <t>Poticaji u poljoprivredi</t>
  </si>
  <si>
    <t xml:space="preserve">Tekuće donacije </t>
  </si>
  <si>
    <t>Doprinosi na plaću</t>
  </si>
  <si>
    <t>Ostale naknade građanima i kućanstvima iz proračuna</t>
  </si>
  <si>
    <t>Pomoći unutar općeg proračuna</t>
  </si>
  <si>
    <t xml:space="preserve">      OPĆI DIO</t>
  </si>
  <si>
    <t>RASPOLOŽIVA SREDSTVA IZ PRETHODNIH GODINA</t>
  </si>
  <si>
    <t>Prihodi za posebne namjene</t>
  </si>
  <si>
    <t>Opći prihodi i primici i prihodi za posebne namjene</t>
  </si>
  <si>
    <t>RAČUN FINANCIRANJA</t>
  </si>
  <si>
    <t xml:space="preserve">                                         Članak 2.</t>
  </si>
  <si>
    <t xml:space="preserve">Prihodi i rashodi te primici i izdaci po ekonomskoj klasifikaciji utvrđuje se u Računu prihoda </t>
  </si>
  <si>
    <t xml:space="preserve">Održ.nerazvrstanih cesta - makad. putevi,   bankine,                        popr. asfalta, cestov. jaraka i propusta, klizišta i dr.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</si>
  <si>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Sitni inventar</t>
  </si>
  <si>
    <t>Bankarske usluge i usluge platnog prometa</t>
  </si>
  <si>
    <t>Reprezentacija</t>
  </si>
  <si>
    <t>Rashodi za nabavu nefinancijske imovine</t>
  </si>
  <si>
    <t>Kazne, upravne mjere i ostali prihodi</t>
  </si>
  <si>
    <t>Kazne za prekršaje</t>
  </si>
  <si>
    <t>Aktivnost:    A100202</t>
  </si>
  <si>
    <t>Dan općine</t>
  </si>
  <si>
    <t>Subvencije trgovačkim društvima izvan javnog sektora</t>
  </si>
  <si>
    <t>Intelektualne i osobne usluge</t>
  </si>
  <si>
    <t>Računalne usluge</t>
  </si>
  <si>
    <t>Ostale usluge</t>
  </si>
  <si>
    <t>Premije osiguranja</t>
  </si>
  <si>
    <t>KAPITALNI PROJEKT</t>
  </si>
  <si>
    <t>Rashodi za nabavu dugotrajne neproizvedne imovine</t>
  </si>
  <si>
    <t>Ulaganje u računalne programe</t>
  </si>
  <si>
    <t>Funkcija:01 Opće javne usluge</t>
  </si>
  <si>
    <t>Izvor:</t>
  </si>
  <si>
    <t>Rashodi za nabavu dugotrajne neproizvodne imovine</t>
  </si>
  <si>
    <t>Rashodi za nabavu dugotrajne proizvedne imovine</t>
  </si>
  <si>
    <t>Sufinanciranje kamata</t>
  </si>
  <si>
    <t>Naknade građanima i kućanstvima na temelju osiguranja i druge naknade</t>
  </si>
  <si>
    <t>Održavanje zgrada za redovno korištenje</t>
  </si>
  <si>
    <t>Program 1016:  Obnova sakralnih objekata</t>
  </si>
  <si>
    <t>Program 1017: Program očuvanja kulturne baštine</t>
  </si>
  <si>
    <t>Program 1018: Razvoj civilnog društva</t>
  </si>
  <si>
    <t>Naknade troškova zaposlenima (dnevnice)</t>
  </si>
  <si>
    <t>Službena putovanja (privatni auto u službene svrhe)</t>
  </si>
  <si>
    <t>Naknada za prijevoz na posao i s posla</t>
  </si>
  <si>
    <t>Literatura (publikacije, glasila, časopis, knjige i ostalo)</t>
  </si>
  <si>
    <t xml:space="preserve">Uredski materijal </t>
  </si>
  <si>
    <t>Materijal i sredstva za čišćenje i održavanje</t>
  </si>
  <si>
    <t>Električna energija</t>
  </si>
  <si>
    <t>Plin</t>
  </si>
  <si>
    <t>Motorni benzin i dizel gorivo</t>
  </si>
  <si>
    <t>Auto gume</t>
  </si>
  <si>
    <t>Službena, radna i zaštitna odjeća</t>
  </si>
  <si>
    <t>Usluge telefona i telefaksa</t>
  </si>
  <si>
    <t>Usluge interneta</t>
  </si>
  <si>
    <t>Poštarina</t>
  </si>
  <si>
    <t>Usluge promiđbe i informiranja</t>
  </si>
  <si>
    <t>Tisak-Moslavački list</t>
  </si>
  <si>
    <t>Komunalne usluge</t>
  </si>
  <si>
    <t>Opskrba vodom</t>
  </si>
  <si>
    <t>Iznošenje i odvoz smeća</t>
  </si>
  <si>
    <t>Ugovori o djelu</t>
  </si>
  <si>
    <t>Usluge odvjetnika i pravnog savjetovanja</t>
  </si>
  <si>
    <t>Geodetsko-katastarske usluge</t>
  </si>
  <si>
    <t>Usluge vještačenja</t>
  </si>
  <si>
    <t>Ostale intelektualne usluge</t>
  </si>
  <si>
    <t>Usluge ažuriranja računalnih baza</t>
  </si>
  <si>
    <t>Ostale računalne usluge</t>
  </si>
  <si>
    <t>Grafičke i tiskarske usluge</t>
  </si>
  <si>
    <t>Ostale nespomenute usluge</t>
  </si>
  <si>
    <t>Naknada troškova osobama izvan radnog odnosa</t>
  </si>
  <si>
    <t>Naknade troškova službenog puta</t>
  </si>
  <si>
    <t>Naknade ostalih troškova</t>
  </si>
  <si>
    <t>Premija osiguranja prijevoznih sredstava</t>
  </si>
  <si>
    <t>Premija osiguranja ostale imovine-objekti</t>
  </si>
  <si>
    <t>Premije osiguranja zaposlenih</t>
  </si>
  <si>
    <t>Pristojbe i naknade</t>
  </si>
  <si>
    <t>Upravne i administrativne pristojbe</t>
  </si>
  <si>
    <t>Sudske pristojbe</t>
  </si>
  <si>
    <t>Javnobilježničke pristojbe</t>
  </si>
  <si>
    <t>Ostale pristojbe</t>
  </si>
  <si>
    <t>Troškovi sudskih postupaka</t>
  </si>
  <si>
    <t xml:space="preserve">Zatezne kamate </t>
  </si>
  <si>
    <t>Plaće (Bruto)</t>
  </si>
  <si>
    <t xml:space="preserve">Naknade troškova zaposlenima </t>
  </si>
  <si>
    <t>Seminari, savjetovanja, simpoziji</t>
  </si>
  <si>
    <t>Tečajevi i stručni ispiti</t>
  </si>
  <si>
    <t>Doprinosi za mirovinsko osiguranje</t>
  </si>
  <si>
    <t>Doprinosi za obvezno zdravstveno osiguranje</t>
  </si>
  <si>
    <t>Doprinosi za obvezno osiguranje u slučaju nezaposlenosti</t>
  </si>
  <si>
    <t>Osnovna djelatnost zaštite od požara    VZO općine</t>
  </si>
  <si>
    <t>Civilna zaštita</t>
  </si>
  <si>
    <t>Hrvatska gorska služba spašavanja</t>
  </si>
  <si>
    <t xml:space="preserve">Održavanje cesta u zimskim uvjetima                  </t>
  </si>
  <si>
    <t xml:space="preserve">Održavanje javnih i zelenih površina </t>
  </si>
  <si>
    <t>Sufinanciranje troška osjemenjivanja krava plotkinja</t>
  </si>
  <si>
    <t xml:space="preserve">Naknada štete      </t>
  </si>
  <si>
    <t xml:space="preserve">Kapitalni projekt:     </t>
  </si>
  <si>
    <t xml:space="preserve">Odgojno i administrativno tehničko osoblje   </t>
  </si>
  <si>
    <t xml:space="preserve"> Sufinanciranje troškova školske kuhinje</t>
  </si>
  <si>
    <t xml:space="preserve">  u OSNOVNOJ ŠKOLI LUDINA</t>
  </si>
  <si>
    <t xml:space="preserve">Pomoć za stanovanje, jednokratne pomoći   </t>
  </si>
  <si>
    <t xml:space="preserve">Jednokratne novčane pomoći roditeljima-novorođenčad </t>
  </si>
  <si>
    <t xml:space="preserve">Podmirenje troškova drva za ogrijev   </t>
  </si>
  <si>
    <t>Sanitarno-higijeničarski poslovi</t>
  </si>
  <si>
    <t>Troškovi prijevoza laboratorijskih uzoraka</t>
  </si>
  <si>
    <t xml:space="preserve"> Administrativno i tehničko osoblje</t>
  </si>
  <si>
    <t xml:space="preserve">KNJIŽNICA I ČITAONICA VELIKA LUDINA  </t>
  </si>
  <si>
    <t xml:space="preserve"> NK " Sokol " </t>
  </si>
  <si>
    <t xml:space="preserve"> RK " Laurus " </t>
  </si>
  <si>
    <t>Ostala sportska društva</t>
  </si>
  <si>
    <t>Odvoz i zbrinjavanje otpada, sanacija komunalne deponije</t>
  </si>
  <si>
    <t xml:space="preserve"> Dimnjačarske i ekološke usluge</t>
  </si>
  <si>
    <t>Čišćenje smetlišta</t>
  </si>
  <si>
    <t xml:space="preserve">Aktivnost A 101601   </t>
  </si>
  <si>
    <t xml:space="preserve"> Crkva Sv. Mihaela u V. Ludini</t>
  </si>
  <si>
    <t xml:space="preserve">  KUD-a "Mijo Stuparić" </t>
  </si>
  <si>
    <t xml:space="preserve">Aktivnost A 101701    </t>
  </si>
  <si>
    <t>Aktivnost A 101801:</t>
  </si>
  <si>
    <t xml:space="preserve"> UHVIBDR Velika Ludina</t>
  </si>
  <si>
    <t xml:space="preserve"> LAG Moslavina</t>
  </si>
  <si>
    <t>Aktivnost A 101802:</t>
  </si>
  <si>
    <t xml:space="preserve"> Humanitarna djelatnost Crvenog križa</t>
  </si>
  <si>
    <t xml:space="preserve">Aktivnost A 101803 : </t>
  </si>
  <si>
    <t xml:space="preserve"> Udruženje slijepih</t>
  </si>
  <si>
    <t xml:space="preserve">Aktivnost A 101804 : </t>
  </si>
  <si>
    <t>OSI Udruga osoba s invaliditetom</t>
  </si>
  <si>
    <t>Aktivnost A 101805 :</t>
  </si>
  <si>
    <t xml:space="preserve">ZAŠTITA OKOLIŠA    </t>
  </si>
  <si>
    <t>GLAVA002 02</t>
  </si>
  <si>
    <t>Sufinanciranje učeničkih domova</t>
  </si>
  <si>
    <t>sufinanciranje kamata</t>
  </si>
  <si>
    <t>Materijal i dijelovi za održavanje transportnih sredstava</t>
  </si>
  <si>
    <t>Ostali materijal i dijelovi za tekuće i investicijsko održavanje-dom</t>
  </si>
  <si>
    <t>Usluga objave čestitki</t>
  </si>
  <si>
    <t>Objava oglasa</t>
  </si>
  <si>
    <t>Zbrinjavanje ambalažnog otpada</t>
  </si>
  <si>
    <t>Naplata javne rasvjete</t>
  </si>
  <si>
    <t>Usluge javnog bilježnika</t>
  </si>
  <si>
    <t>Usluge Moslavina 5%</t>
  </si>
  <si>
    <t>Držani proračun 5%</t>
  </si>
  <si>
    <t>Stipendije i školarine</t>
  </si>
  <si>
    <t>Udruga stočara, voćara, vinogradara i…</t>
  </si>
  <si>
    <t>Aktivnost A 101806 :</t>
  </si>
  <si>
    <t>Aktivnost A 101807 :</t>
  </si>
  <si>
    <t>Ostale udruge</t>
  </si>
  <si>
    <t xml:space="preserve"> Ostale tekuće donacije-škola plivanja</t>
  </si>
  <si>
    <t>Prihodi od prodaje materijalne imovine - prirodnih bogatstava-POLJOPRIVREDNO ZEMLJIŠTE</t>
  </si>
  <si>
    <t>Prihodi od prodaje materijalne imovine - prirodnih bogatstava-GRAĐEVINSKO ZEMLJIŠTE</t>
  </si>
  <si>
    <t>Prihodi od prodaje građevinskih objekata-STAMBENI OBJEKTI</t>
  </si>
  <si>
    <t>Prihodi od prodaje građevinskih objekata-POSLOVNI OBJEKTI</t>
  </si>
  <si>
    <t>PRIHODI UKUPNO</t>
  </si>
  <si>
    <t>Tekuće pomoći od HZMO, HZZ, HZZO</t>
  </si>
  <si>
    <t>Usluge telefona, pošte i prijevoza</t>
  </si>
  <si>
    <t>Kapitalne pomoći od institucija i tijela Europske unije</t>
  </si>
  <si>
    <t>Donacije od pravnih fizičkih osoba izvan općeg proračuna</t>
  </si>
  <si>
    <t>Kapitalne donacije od ostalih subjekata izvan općeg proračuna</t>
  </si>
  <si>
    <t>Naknada troškova osobama izan radnog odnosa</t>
  </si>
  <si>
    <t>ŠKOLSTVO</t>
  </si>
  <si>
    <t>RAZVOJ CIVILNOG DRUŠTVA</t>
  </si>
  <si>
    <t>SOCIJALNA SKRB</t>
  </si>
  <si>
    <t>Program 1010 Jačanje gospodarstva</t>
  </si>
  <si>
    <t>Program :1003 Jedinstveni upravni odjel</t>
  </si>
  <si>
    <t>Program 1004:  Upravljanje imovinom</t>
  </si>
  <si>
    <t>Program 1007:  Organiziranje i provođenje zaštite i spašavanja</t>
  </si>
  <si>
    <t>Program 1011: Javne potrebe iznad standarda u školstvu</t>
  </si>
  <si>
    <t>Program 1012: Socijalna skrb</t>
  </si>
  <si>
    <t>Program 1013: Zaštita, očuvanje i unapređenje zdravlja</t>
  </si>
  <si>
    <t>Program 1014: Razvoj sporta i rekreacije</t>
  </si>
  <si>
    <t>Program 1015: Zaštita okoliša</t>
  </si>
  <si>
    <t>K100301</t>
  </si>
  <si>
    <t xml:space="preserve">Aktivnost: A 100401   </t>
  </si>
  <si>
    <t xml:space="preserve">Aktivnost: A 100701    </t>
  </si>
  <si>
    <t xml:space="preserve">Aktivnost: A 100702    </t>
  </si>
  <si>
    <t xml:space="preserve">Aktivnost: A 100703    </t>
  </si>
  <si>
    <t xml:space="preserve">Aktivnost: A 100801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</si>
  <si>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Aktivnost: A 100802                 </t>
  </si>
  <si>
    <t xml:space="preserve">Aktivnost: A 100803                      </t>
  </si>
  <si>
    <t xml:space="preserve">Aktivnost: A 100901  </t>
  </si>
  <si>
    <t xml:space="preserve">Aktivnost: A 100902  </t>
  </si>
  <si>
    <t xml:space="preserve">Aktivnost: A100903                                                            </t>
  </si>
  <si>
    <t xml:space="preserve">Aktivnost: A 101001  </t>
  </si>
  <si>
    <t xml:space="preserve">Aktivnost: A101101  </t>
  </si>
  <si>
    <t xml:space="preserve">Aktivnost A 101102:   </t>
  </si>
  <si>
    <t xml:space="preserve">Aktivnost A 101201:                        </t>
  </si>
  <si>
    <t xml:space="preserve">Aktivnost: A 101301 </t>
  </si>
  <si>
    <t>Aktivnost: A 101302</t>
  </si>
  <si>
    <t xml:space="preserve">Aktivnost: A 101303 </t>
  </si>
  <si>
    <t xml:space="preserve">Aktivnost A 101401    </t>
  </si>
  <si>
    <t xml:space="preserve">Aktivnost A 101402   </t>
  </si>
  <si>
    <t xml:space="preserve">Aktivnost A 101403  </t>
  </si>
  <si>
    <t xml:space="preserve">Aktivnost A 101404   </t>
  </si>
  <si>
    <t xml:space="preserve">Aktivnost A 101501   </t>
  </si>
  <si>
    <t xml:space="preserve">Aktivnost A 101502  </t>
  </si>
  <si>
    <t xml:space="preserve">Aktivnost A 101503   </t>
  </si>
  <si>
    <r>
      <t>Ak</t>
    </r>
    <r>
      <rPr>
        <b/>
        <sz val="8"/>
        <color indexed="8"/>
        <rFont val="Arial"/>
        <family val="2"/>
        <charset val="238"/>
      </rPr>
      <t>tivnost:A00303</t>
    </r>
  </si>
  <si>
    <r>
      <t>T</t>
    </r>
    <r>
      <rPr>
        <sz val="8"/>
        <color indexed="8"/>
        <rFont val="Arial"/>
        <family val="2"/>
        <charset val="238"/>
      </rPr>
      <t xml:space="preserve">ekuće donacije </t>
    </r>
  </si>
  <si>
    <t>Aktivnost: A100301</t>
  </si>
  <si>
    <t>Funkcija: 08 Rekreacija, kultura i religija</t>
  </si>
  <si>
    <r>
      <t>F</t>
    </r>
    <r>
      <rPr>
        <b/>
        <sz val="8"/>
        <color indexed="8"/>
        <rFont val="Arial"/>
        <family val="2"/>
        <charset val="238"/>
      </rPr>
      <t>unkcija: 09 Obrazovanje</t>
    </r>
  </si>
  <si>
    <t>Funkcija: 10 Socijalna skrb</t>
  </si>
  <si>
    <t>Funkcija: 10  Socijalna skrb</t>
  </si>
  <si>
    <t>Funkcija : 05 Zaštita okoliša</t>
  </si>
  <si>
    <t>Funkcija :08  Rekreacija, kultura i religija</t>
  </si>
  <si>
    <t>Funkcija: 07 Zdravstvo</t>
  </si>
  <si>
    <t>Funkcija: 09 Obrazovanje</t>
  </si>
  <si>
    <t>Funkcija: 04 Ekonomski poslovi</t>
  </si>
  <si>
    <t>Funkcija: 04 Opće javne usluge</t>
  </si>
  <si>
    <r>
      <rPr>
        <b/>
        <sz val="8"/>
        <color indexed="8"/>
        <rFont val="Arial"/>
        <family val="2"/>
        <charset val="238"/>
      </rPr>
      <t>Funkcija</t>
    </r>
    <r>
      <rPr>
        <sz val="8"/>
        <color indexed="8"/>
        <rFont val="Arial"/>
        <family val="2"/>
        <charset val="238"/>
      </rPr>
      <t xml:space="preserve">: </t>
    </r>
    <r>
      <rPr>
        <b/>
        <sz val="8"/>
        <color indexed="8"/>
        <rFont val="Arial"/>
        <family val="2"/>
        <charset val="238"/>
      </rPr>
      <t>04 Ekonomski poslovi</t>
    </r>
  </si>
  <si>
    <t>Funkcija: 03 Javni red i sigurnost</t>
  </si>
  <si>
    <t>Funkcija:04 Ekonomski poslovi</t>
  </si>
  <si>
    <t xml:space="preserve">Funkcija:07 Zdravstvo </t>
  </si>
  <si>
    <t>UKUPNO RASHODI</t>
  </si>
  <si>
    <r>
      <t>Pr</t>
    </r>
    <r>
      <rPr>
        <b/>
        <sz val="10"/>
        <color indexed="8"/>
        <rFont val="Arial"/>
        <family val="2"/>
        <charset val="238"/>
      </rPr>
      <t>ogram 1009:  Potpora u poljoprivredi</t>
    </r>
  </si>
  <si>
    <r>
      <t xml:space="preserve">           I</t>
    </r>
    <r>
      <rPr>
        <b/>
        <sz val="9"/>
        <color indexed="8"/>
        <rFont val="Arial"/>
        <family val="2"/>
        <charset val="238"/>
      </rPr>
      <t xml:space="preserve">zvor: </t>
    </r>
  </si>
  <si>
    <r>
      <rPr>
        <b/>
        <sz val="8"/>
        <color indexed="8"/>
        <rFont val="Arial"/>
        <family val="2"/>
        <charset val="238"/>
      </rPr>
      <t>Funkcija: 08 Rekreacija, kultura i religij</t>
    </r>
    <r>
      <rPr>
        <b/>
        <sz val="10"/>
        <color indexed="8"/>
        <rFont val="Arial"/>
        <family val="2"/>
        <charset val="238"/>
      </rPr>
      <t>a</t>
    </r>
  </si>
  <si>
    <t xml:space="preserve"> Na temelju članka 39. Zakona o Proračunu ( NN broj 87/08, 136/12 i 15/15 ) i članka 34. i </t>
  </si>
  <si>
    <t>raspoloživa sredstva iz prethodnih godina</t>
  </si>
  <si>
    <t>neto financiranje</t>
  </si>
  <si>
    <t>višak/manjak+raspoloživa sredstva iz prethodnih godina+neto financiranje</t>
  </si>
  <si>
    <t>RAČUNA PRIHODA I RASHODA</t>
  </si>
  <si>
    <t>Subvencije trgovačkim društvima u javnom sektoru</t>
  </si>
  <si>
    <t>Kredit za komunalnu zonu</t>
  </si>
  <si>
    <t>Subvencije (Moslavina d.o.o.)</t>
  </si>
  <si>
    <t xml:space="preserve">Subvencije trgovačkim društvima u javnom sektoru                        </t>
  </si>
  <si>
    <t>Sufinanciranje CS Mala Ludina</t>
  </si>
  <si>
    <t xml:space="preserve">Aktivnost: A 101002 </t>
  </si>
  <si>
    <t xml:space="preserve">Aktivnost A 101702 </t>
  </si>
  <si>
    <t>Prihod od prodaje vlasnićkog udjela Mali Lošinj</t>
  </si>
  <si>
    <t>Promocije knjiga i očuvanje kulturne baštine</t>
  </si>
  <si>
    <t xml:space="preserve">Aktivnost A 101103:   </t>
  </si>
  <si>
    <t>Usluge pri registraciji vozila</t>
  </si>
  <si>
    <t>Ostale komunalne usluge</t>
  </si>
  <si>
    <t>Prijevoz pokojnika do Patologije</t>
  </si>
  <si>
    <t>Računalni programi</t>
  </si>
  <si>
    <t>Elektronski mediji</t>
  </si>
  <si>
    <t>Program 1008: Održavanje objekata i uređaja kom. infrastrukture</t>
  </si>
  <si>
    <r>
      <t>Ak</t>
    </r>
    <r>
      <rPr>
        <b/>
        <sz val="8"/>
        <color indexed="8"/>
        <rFont val="Arial"/>
        <family val="2"/>
        <charset val="238"/>
      </rPr>
      <t>tivnost:A100302</t>
    </r>
  </si>
  <si>
    <t xml:space="preserve">Aktivnost A 101105: </t>
  </si>
  <si>
    <t xml:space="preserve">Aktivnost A 101202:                  </t>
  </si>
  <si>
    <t xml:space="preserve">Aktivnost A 101203:         </t>
  </si>
  <si>
    <t xml:space="preserve"> K 100401    </t>
  </si>
  <si>
    <t>Ostrala nematerijalna oprema-projekti</t>
  </si>
  <si>
    <t>Uređenje pučkih domova-G.Vlahinička</t>
  </si>
  <si>
    <t>Uređenje groblja</t>
  </si>
  <si>
    <t>indeks   4/3</t>
  </si>
  <si>
    <t>indeks    5/4</t>
  </si>
  <si>
    <t>indeks    5/3</t>
  </si>
  <si>
    <t>Aktivnost A100806</t>
  </si>
  <si>
    <t>Održavanje javne rasvjete</t>
  </si>
  <si>
    <t>Program:1005 Opremanje uredskog prostora</t>
  </si>
  <si>
    <t>Rashodi za nabavu dugotrajne proizvodne imovine</t>
  </si>
  <si>
    <t>K100501</t>
  </si>
  <si>
    <t>Uredska oprema i namještaj</t>
  </si>
  <si>
    <t>Nematerijalna proizvedna imovina</t>
  </si>
  <si>
    <t>Program:1006 Razvoj i sigurnost prometa</t>
  </si>
  <si>
    <t xml:space="preserve"> K 100601</t>
  </si>
  <si>
    <t xml:space="preserve">Aktivnost: A 100804                    </t>
  </si>
  <si>
    <t>Aktivnost: A 101504</t>
  </si>
  <si>
    <t>Program 1019:  Program predškolskog odgoja</t>
  </si>
  <si>
    <t xml:space="preserve">Aktivnost A 101901               </t>
  </si>
  <si>
    <t>Program 1020: Program javnih potreba u kulturi</t>
  </si>
  <si>
    <t xml:space="preserve">Aktivnost A 102001:   </t>
  </si>
  <si>
    <t>GLAVA  00203</t>
  </si>
  <si>
    <t>GLAVA  00204</t>
  </si>
  <si>
    <t>Sufinanciranje uličnog vodovoda u Ulici Gaj-Mala Ludina</t>
  </si>
  <si>
    <r>
      <t>V</t>
    </r>
    <r>
      <rPr>
        <b/>
        <i/>
        <sz val="10"/>
        <rFont val="Arial"/>
        <family val="2"/>
        <charset val="238"/>
      </rPr>
      <t>RSTA PRIHODA / PRIMITAKA</t>
    </r>
  </si>
  <si>
    <t>UKUPNO PRIHODI I PRIMICI</t>
  </si>
  <si>
    <t>Donacije od pravnih i fizičkih osoba izvan općeg proračuna</t>
  </si>
  <si>
    <t>VRSTA RASHODA / IZDATAKA</t>
  </si>
  <si>
    <t>UKUPNO RASHODI I IZDACI</t>
  </si>
  <si>
    <t>projekcija za 2020.</t>
  </si>
  <si>
    <r>
      <t xml:space="preserve"> </t>
    </r>
    <r>
      <rPr>
        <sz val="10"/>
        <rFont val="Arial"/>
        <family val="2"/>
        <charset val="238"/>
      </rPr>
      <t>i rashoda i Računu financiranja za 2019. godinu kako slijedi:</t>
    </r>
  </si>
  <si>
    <t xml:space="preserve"> projekcije  2020</t>
  </si>
  <si>
    <t>projekcije 2021</t>
  </si>
  <si>
    <t>PROJEKCIJE PRORAČUNA ZA 2020. i 2021. godinu</t>
  </si>
  <si>
    <t>projekcija za 2021.</t>
  </si>
  <si>
    <t>Ostala nematerijalna imovina-Projekt parka uz crkvu</t>
  </si>
  <si>
    <t>Uređenje pučkih domova-M.Klada</t>
  </si>
  <si>
    <t>Uređenje zgrade u centru Velike Ludine- stara općina</t>
  </si>
  <si>
    <t xml:space="preserve"> K 100402   </t>
  </si>
  <si>
    <t xml:space="preserve"> K 100403  </t>
  </si>
  <si>
    <t xml:space="preserve"> K 100404</t>
  </si>
  <si>
    <t>Uređenje zgrade mrtvačnice na groblju Mala Ludina</t>
  </si>
  <si>
    <t>Duga ulica, Velika Ludina</t>
  </si>
  <si>
    <t>Uređenje groblja (ograda, cesta, staze)</t>
  </si>
  <si>
    <t xml:space="preserve">Aktivnost: K 100801                    </t>
  </si>
  <si>
    <t xml:space="preserve"> Prijamni centar Repušnica</t>
  </si>
  <si>
    <t xml:space="preserve">Aktivnost: A 101304 </t>
  </si>
  <si>
    <t>Kupnja osobnog automobila</t>
  </si>
  <si>
    <t>Prijevozna sredstva</t>
  </si>
  <si>
    <t>prijevozna sredstva-osobni autombil</t>
  </si>
  <si>
    <t xml:space="preserve"> K 100405 </t>
  </si>
  <si>
    <t>Uređenje pučkih domova-M.Ludina</t>
  </si>
  <si>
    <t>Nadstrešnica za traktor</t>
  </si>
  <si>
    <t>Aktivnost A100807</t>
  </si>
  <si>
    <t>Popravak autobusnih kućica</t>
  </si>
  <si>
    <t>Ostali rashodi za zaposlene-Team building</t>
  </si>
  <si>
    <t>Ostala nematerijalna imovina-Projekt Izmjena javne rasvjete</t>
  </si>
  <si>
    <t xml:space="preserve">Tekuće donacije-kupnja kombi vozila </t>
  </si>
  <si>
    <t>Aktivnost: A 101003</t>
  </si>
  <si>
    <t>Ostale tekuće donacije-uređenje ograde oko škole u Grabričini</t>
  </si>
  <si>
    <t>Ostale tekuće donacije-uređenje krova na školi u K. Selišću</t>
  </si>
  <si>
    <t>Podmirenje troškova logopeda</t>
  </si>
  <si>
    <t>Nabava kontejnera i spremnika za smeće</t>
  </si>
  <si>
    <t>Prijevoz na posao i s posla</t>
  </si>
  <si>
    <t>Cvjetna ulica , Velika Ludina</t>
  </si>
  <si>
    <t xml:space="preserve"> K 100602</t>
  </si>
  <si>
    <t xml:space="preserve"> K 100603</t>
  </si>
  <si>
    <t>Zagrebačka ulica Velika Ludina-ulaz u reciklažno dvorište</t>
  </si>
  <si>
    <t>Tekuće donacije u novcu- (obilježavanje Miholja)</t>
  </si>
  <si>
    <t>Tekuće donacije u novcu-(obilježavanje Vincekova i Jabuke Crvenike)</t>
  </si>
  <si>
    <t>"Šaran"športsko ribolovna udruga</t>
  </si>
  <si>
    <t>Nabava prometnih znakova</t>
  </si>
  <si>
    <t xml:space="preserve">Aktivnost A 101104:   </t>
  </si>
  <si>
    <t xml:space="preserve">Aktivnost A 101106: </t>
  </si>
  <si>
    <t xml:space="preserve">Aktivnost A 101107: </t>
  </si>
  <si>
    <t>Nabava Kućišta za spremnike za otpad</t>
  </si>
  <si>
    <t xml:space="preserve">Aktivnost: K 100302  </t>
  </si>
  <si>
    <t>Aktivnost A100805</t>
  </si>
  <si>
    <t xml:space="preserve">Aktivnost A 101204:         </t>
  </si>
  <si>
    <t xml:space="preserve">     </t>
  </si>
  <si>
    <t xml:space="preserve">35. Statuta Općine Velika Ludina ("Službene novine" Općine Velika Ludina broj  6/09, 7/11, 2/13,  </t>
  </si>
  <si>
    <t>povećanje</t>
  </si>
  <si>
    <t>Kamate na minus po žiro računu</t>
  </si>
  <si>
    <t xml:space="preserve"> K 100604</t>
  </si>
  <si>
    <t>Zagrebačka ulica Velika Ludina-nogostup</t>
  </si>
  <si>
    <t>Vatrogasna oprema i ostali troškovi</t>
  </si>
  <si>
    <t xml:space="preserve"> K 100406</t>
  </si>
  <si>
    <t>Bežićna mreža</t>
  </si>
  <si>
    <t xml:space="preserve">Aktivnost: K 100802                 </t>
  </si>
  <si>
    <t>Kanalizacija Cvjetna ulica</t>
  </si>
  <si>
    <t>Kamate na kreditno zaduženje</t>
  </si>
  <si>
    <t xml:space="preserve"> Sterilizacija i kastracija životinja (sufinanciranje 50%)</t>
  </si>
  <si>
    <t>Uređenje tribine na stadionu "Tratinčica"</t>
  </si>
  <si>
    <t xml:space="preserve"> K 100407</t>
  </si>
  <si>
    <t xml:space="preserve">Ostala nematrijalna imovina -Projekt Moslavačke ulice </t>
  </si>
  <si>
    <t>Ostala nematrijalna imovina - Projekt prilazne ceste za Reciklažno dvorište</t>
  </si>
  <si>
    <t>Subvencije (Moslavina Plin d.o.o.)</t>
  </si>
  <si>
    <t>Trošak zbrinjavanja zaposlenika Moslavine Plina d.o.o.</t>
  </si>
  <si>
    <t xml:space="preserve">Aktivnost: K 100303 </t>
  </si>
  <si>
    <t>Kupnja viličara</t>
  </si>
  <si>
    <t xml:space="preserve">Oprema - viličar </t>
  </si>
  <si>
    <t>Aktivnost: A 101004</t>
  </si>
  <si>
    <t>Usluge tekućeg i investicijskog održavanja opreme</t>
  </si>
  <si>
    <t>dana od dana objave u "Službenim novinama Općine Velika Ludina".</t>
  </si>
  <si>
    <t xml:space="preserve">                        2019. GOD.  I PROJEKCIJE PRORAČUNA ZA 2020. I 2021. GOD.                </t>
  </si>
  <si>
    <t>Vjekoslav Kamenščak</t>
  </si>
  <si>
    <t xml:space="preserve">                        </t>
  </si>
  <si>
    <t>Funkcija : 09 Obrazovanje</t>
  </si>
  <si>
    <t>K 101901</t>
  </si>
  <si>
    <t>Izgradnja I rekostrukcija Dječjeg Vrtića Ludina</t>
  </si>
  <si>
    <t>Proračunski korinsik Dječji Vrtić Ludina</t>
  </si>
  <si>
    <t>Postrojenje I oprema za Dječji Vrtić Ludina</t>
  </si>
  <si>
    <t>Knjige , umjetnička djela I ostale izložbene vrijednosti</t>
  </si>
  <si>
    <t xml:space="preserve">RAZLIKA </t>
  </si>
  <si>
    <t>Deratizacija + dezinsekcija</t>
  </si>
  <si>
    <t>Sufinanciranje školskih udžbenika, tableta i ostalog potrebnog školskog  materijala</t>
  </si>
  <si>
    <t xml:space="preserve"> K 100408</t>
  </si>
  <si>
    <t xml:space="preserve">Rekonstrukcija i modernizacija javne rasvjete </t>
  </si>
  <si>
    <t>Javna rasvjeta</t>
  </si>
  <si>
    <t>Ostali građevinski objekti</t>
  </si>
  <si>
    <t>Poslovni objekti</t>
  </si>
  <si>
    <t>Oprema</t>
  </si>
  <si>
    <t>PRIHODI OF FINANCIJSKE IMOVINE I ZADUŽIVANJA</t>
  </si>
  <si>
    <t xml:space="preserve">Primici od zaduživanja </t>
  </si>
  <si>
    <t>Primljeni krediti i zajmovi od kreditnih i ostalih finnancijskih institucija izvan javnog sektora</t>
  </si>
  <si>
    <t>IZDACI ZA OTPLATU GLAVNICE PRIMLJENIH KREDITA I ZAJMOVA</t>
  </si>
  <si>
    <t>Otplata glavnice primljenih zajmova od kreditnih i ostalih financijskih institucija izvan javnog sektora</t>
  </si>
  <si>
    <t>KONTO 7 - prihodi od prodaje nefinancijske imovine</t>
  </si>
  <si>
    <t>KONTO 6 - prihodi poslovanja</t>
  </si>
  <si>
    <t>KONTO 3 - rashodi poslovanja</t>
  </si>
  <si>
    <t>KONTO 4 -rashodi za nabavu nefinancijske imovine</t>
  </si>
  <si>
    <t>KONTO 8 - Prihodi od financijske imovine</t>
  </si>
  <si>
    <t>KONTO 5 - izdaci za finanijsku imovinu i otplate zajmova</t>
  </si>
  <si>
    <t>Primici od zaduživanja, opći prihodi i primci</t>
  </si>
  <si>
    <t>PRORAČUNSKI KORISNIK 28731  DJEČJI VRTIĆ LUDINA</t>
  </si>
  <si>
    <t>PRORAČUNSKI KORISNIK 28740 Knjižnica i čitaonica Velika Ludina</t>
  </si>
  <si>
    <t>Izdaci za otplatu glavnice primljenih kredita i zajmova</t>
  </si>
  <si>
    <t xml:space="preserve">Izdaci za financijsku imovinu i otplatu </t>
  </si>
  <si>
    <t xml:space="preserve"> Proračun Općine Velika Ludina za 2019. godinu ("Službene novine Općine Velika Ludina" broj: 12/18, </t>
  </si>
  <si>
    <t xml:space="preserve">                        IV. IZMJENE I DOPUNE PRORAČUNA OPĆINE VELIKA LUDINA ZA </t>
  </si>
  <si>
    <t xml:space="preserve"> plan III. 2019</t>
  </si>
  <si>
    <t>novi plan IV. 2019</t>
  </si>
  <si>
    <t>plan III 2019.</t>
  </si>
  <si>
    <t>novi plan IV 2019.</t>
  </si>
  <si>
    <t>IV. izmjene 2019</t>
  </si>
  <si>
    <t xml:space="preserve">IV. Izmjene i dopune Proračuna Općine Velika Ludina za 2019. godinu stupaju na snagu osmog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</si>
  <si>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plan III 2019.</t>
  </si>
  <si>
    <t xml:space="preserve"> K 100409</t>
  </si>
  <si>
    <t>K 101505</t>
  </si>
  <si>
    <t>K 101506</t>
  </si>
  <si>
    <t xml:space="preserve">2/19, 4/19, 6/19) sastoji se od: </t>
  </si>
  <si>
    <t>400-06/19-01/</t>
  </si>
  <si>
    <t>2176/19-02-19-</t>
  </si>
  <si>
    <t>Velika Ludina, 02.10.2019.</t>
  </si>
  <si>
    <t>6/14, 3/18 i 5/18-pročišćeni tekst)  Općinsko vijeće Općine Velika Ludina na svojoj 26. sjednici</t>
  </si>
  <si>
    <t>održanoj 02.10.2019.  god. donijelo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</si>
</sst>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0.000000"/>
  </numFmts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4" tint="0.59996337778862885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theme="0"/>
      </patternFill>
    </fill>
    <fill>
      <patternFill patternType="solid">
        <fgColor theme="7"/>
        <bgColor theme="0"/>
      </patternFill>
    </fill>
    <fill>
      <patternFill patternType="solid">
        <fgColor rgb="FFCCFF66"/>
        <bgColor theme="5" tint="0.39994506668294322"/>
      </patternFill>
    </fill>
    <fill>
      <patternFill patternType="solid">
        <fgColor theme="9" tint="0.39997558519241921"/>
        <bgColor theme="4" tint="0.59996337778862885"/>
      </patternFill>
    </fill>
    <fill>
      <patternFill patternType="solid">
        <fgColor theme="9" tint="0.39997558519241921"/>
        <bgColor theme="4" tint="0.3999145481734672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ED7D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" fillId="0" borderId="0"/>
  </cellStyleXfs>
  <cellXfs count="92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0" fillId="0" borderId="0" xfId="0" applyNumberFormat="1"/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Fill="1"/>
    <xf numFmtId="0" fontId="4" fillId="0" borderId="0" xfId="0" applyFont="1" applyFill="1"/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wrapText="1"/>
    </xf>
    <xf numFmtId="0" fontId="4" fillId="0" borderId="0" xfId="0" applyFont="1" applyProtection="1"/>
    <xf numFmtId="0" fontId="0" fillId="0" borderId="0" xfId="0" applyProtection="1"/>
    <xf numFmtId="0" fontId="5" fillId="0" borderId="0" xfId="0" applyFont="1" applyAlignment="1" applyProtection="1">
      <alignment wrapText="1"/>
    </xf>
    <xf numFmtId="0" fontId="6" fillId="0" borderId="0" xfId="0" applyFont="1" applyProtection="1"/>
    <xf numFmtId="0" fontId="5" fillId="0" borderId="0" xfId="0" applyFont="1" applyBorder="1" applyAlignment="1">
      <alignment wrapText="1"/>
    </xf>
    <xf numFmtId="0" fontId="0" fillId="0" borderId="0" xfId="0" applyBorder="1" applyProtection="1"/>
    <xf numFmtId="0" fontId="5" fillId="0" borderId="0" xfId="0" applyFont="1" applyBorder="1" applyAlignment="1" applyProtection="1">
      <alignment wrapText="1"/>
    </xf>
    <xf numFmtId="0" fontId="5" fillId="0" borderId="0" xfId="0" applyFont="1" applyAlignment="1" applyProtection="1">
      <alignment horizont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3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right" wrapText="1"/>
      <protection locked="0"/>
    </xf>
    <xf numFmtId="3" fontId="0" fillId="0" borderId="0" xfId="0" applyNumberForma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4" fillId="0" borderId="0" xfId="0" applyFont="1" applyBorder="1"/>
    <xf numFmtId="0" fontId="0" fillId="0" borderId="0" xfId="0" applyBorder="1"/>
    <xf numFmtId="0" fontId="0" fillId="0" borderId="0" xfId="0" applyAlignment="1" applyProtection="1"/>
    <xf numFmtId="0" fontId="6" fillId="0" borderId="0" xfId="0" applyFont="1" applyAlignment="1" applyProtection="1"/>
    <xf numFmtId="0" fontId="4" fillId="2" borderId="0" xfId="0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3" fontId="7" fillId="0" borderId="0" xfId="0" applyNumberFormat="1" applyFont="1" applyAlignment="1" applyProtection="1">
      <alignment wrapText="1"/>
    </xf>
    <xf numFmtId="3" fontId="7" fillId="0" borderId="0" xfId="0" applyNumberFormat="1" applyFont="1" applyAlignment="1" applyProtection="1">
      <alignment horizontal="center" wrapText="1"/>
    </xf>
    <xf numFmtId="3" fontId="5" fillId="0" borderId="0" xfId="0" applyNumberFormat="1" applyFont="1" applyAlignment="1" applyProtection="1">
      <alignment wrapText="1"/>
    </xf>
    <xf numFmtId="3" fontId="5" fillId="0" borderId="0" xfId="0" applyNumberFormat="1" applyFont="1" applyAlignment="1">
      <alignment wrapText="1"/>
    </xf>
    <xf numFmtId="0" fontId="7" fillId="2" borderId="0" xfId="0" applyFont="1" applyFill="1"/>
    <xf numFmtId="3" fontId="6" fillId="0" borderId="0" xfId="0" applyNumberFormat="1" applyFont="1" applyFill="1" applyBorder="1" applyProtection="1"/>
    <xf numFmtId="0" fontId="0" fillId="2" borderId="0" xfId="0" applyFill="1"/>
    <xf numFmtId="0" fontId="13" fillId="0" borderId="0" xfId="0" applyFont="1" applyBorder="1"/>
    <xf numFmtId="0" fontId="4" fillId="2" borderId="0" xfId="0" applyFont="1" applyFill="1" applyBorder="1"/>
    <xf numFmtId="0" fontId="0" fillId="2" borderId="0" xfId="0" applyFill="1" applyBorder="1"/>
    <xf numFmtId="0" fontId="0" fillId="4" borderId="0" xfId="0" applyFill="1"/>
    <xf numFmtId="0" fontId="0" fillId="5" borderId="0" xfId="0" applyFill="1"/>
    <xf numFmtId="0" fontId="0" fillId="3" borderId="0" xfId="0" applyFill="1"/>
    <xf numFmtId="0" fontId="0" fillId="6" borderId="0" xfId="0" applyFill="1"/>
    <xf numFmtId="3" fontId="5" fillId="0" borderId="1" xfId="0" applyNumberFormat="1" applyFont="1" applyBorder="1" applyAlignment="1">
      <alignment horizontal="right"/>
    </xf>
    <xf numFmtId="0" fontId="0" fillId="0" borderId="1" xfId="0" applyBorder="1"/>
    <xf numFmtId="3" fontId="5" fillId="0" borderId="6" xfId="0" applyNumberFormat="1" applyFont="1" applyBorder="1" applyAlignment="1">
      <alignment horizontal="right"/>
    </xf>
    <xf numFmtId="0" fontId="0" fillId="0" borderId="6" xfId="0" applyBorder="1"/>
    <xf numFmtId="0" fontId="0" fillId="0" borderId="0" xfId="0" applyFill="1" applyBorder="1"/>
    <xf numFmtId="0" fontId="12" fillId="0" borderId="0" xfId="0" applyFont="1" applyFill="1"/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2" fillId="0" borderId="0" xfId="0" applyFont="1" applyAlignment="1"/>
    <xf numFmtId="0" fontId="18" fillId="0" borderId="0" xfId="0" applyFont="1" applyAlignment="1" applyProtection="1">
      <alignment horizontal="center" wrapText="1"/>
    </xf>
    <xf numFmtId="0" fontId="6" fillId="0" borderId="0" xfId="0" applyFont="1" applyAlignment="1">
      <alignment horizontal="center"/>
    </xf>
    <xf numFmtId="0" fontId="12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6" fillId="0" borderId="2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wrapText="1"/>
    </xf>
    <xf numFmtId="0" fontId="12" fillId="6" borderId="8" xfId="0" applyFont="1" applyFill="1" applyBorder="1" applyAlignment="1" applyProtection="1">
      <alignment wrapText="1"/>
    </xf>
    <xf numFmtId="3" fontId="12" fillId="6" borderId="2" xfId="0" applyNumberFormat="1" applyFont="1" applyFill="1" applyBorder="1" applyProtection="1"/>
    <xf numFmtId="0" fontId="12" fillId="6" borderId="2" xfId="0" applyFont="1" applyFill="1" applyBorder="1" applyAlignment="1" applyProtection="1">
      <alignment wrapText="1"/>
    </xf>
    <xf numFmtId="0" fontId="12" fillId="0" borderId="2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wrapText="1"/>
    </xf>
    <xf numFmtId="0" fontId="12" fillId="0" borderId="0" xfId="0" applyFont="1" applyFill="1" applyBorder="1"/>
    <xf numFmtId="0" fontId="0" fillId="0" borderId="0" xfId="0" applyBorder="1" applyAlignment="1"/>
    <xf numFmtId="0" fontId="5" fillId="0" borderId="0" xfId="0" applyFont="1" applyFill="1" applyBorder="1" applyAlignment="1" applyProtection="1">
      <alignment wrapText="1"/>
    </xf>
    <xf numFmtId="0" fontId="4" fillId="0" borderId="0" xfId="0" applyFont="1" applyBorder="1" applyAlignment="1"/>
    <xf numFmtId="0" fontId="0" fillId="0" borderId="0" xfId="0" applyBorder="1" applyAlignment="1">
      <alignment vertical="center"/>
    </xf>
    <xf numFmtId="0" fontId="4" fillId="9" borderId="2" xfId="0" applyFont="1" applyFill="1" applyBorder="1" applyAlignment="1" applyProtection="1">
      <alignment horizontal="left"/>
    </xf>
    <xf numFmtId="0" fontId="4" fillId="9" borderId="2" xfId="0" applyFont="1" applyFill="1" applyBorder="1" applyAlignment="1" applyProtection="1">
      <alignment wrapText="1"/>
    </xf>
    <xf numFmtId="0" fontId="12" fillId="9" borderId="2" xfId="0" applyFont="1" applyFill="1" applyBorder="1" applyAlignment="1" applyProtection="1">
      <alignment wrapText="1"/>
    </xf>
    <xf numFmtId="0" fontId="11" fillId="9" borderId="2" xfId="0" applyFont="1" applyFill="1" applyBorder="1" applyAlignment="1" applyProtection="1">
      <alignment horizontal="left"/>
    </xf>
    <xf numFmtId="0" fontId="7" fillId="10" borderId="9" xfId="0" applyFont="1" applyFill="1" applyBorder="1" applyAlignment="1" applyProtection="1">
      <alignment wrapText="1"/>
    </xf>
    <xf numFmtId="0" fontId="26" fillId="0" borderId="10" xfId="0" applyFont="1" applyBorder="1" applyAlignment="1" applyProtection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11" borderId="10" xfId="0" applyFont="1" applyFill="1" applyBorder="1" applyAlignment="1" applyProtection="1">
      <alignment horizontal="left"/>
    </xf>
    <xf numFmtId="0" fontId="27" fillId="10" borderId="0" xfId="0" applyFont="1" applyFill="1" applyBorder="1"/>
    <xf numFmtId="3" fontId="0" fillId="0" borderId="2" xfId="0" applyNumberFormat="1" applyBorder="1"/>
    <xf numFmtId="0" fontId="22" fillId="0" borderId="16" xfId="0" applyFont="1" applyBorder="1" applyAlignment="1" applyProtection="1">
      <alignment horizontal="left" vertical="top"/>
    </xf>
    <xf numFmtId="0" fontId="22" fillId="0" borderId="15" xfId="0" applyFont="1" applyBorder="1" applyAlignment="1" applyProtection="1">
      <alignment horizontal="left" wrapText="1"/>
    </xf>
    <xf numFmtId="3" fontId="22" fillId="0" borderId="12" xfId="0" applyNumberFormat="1" applyFont="1" applyBorder="1" applyAlignment="1" applyProtection="1">
      <alignment horizontal="right"/>
    </xf>
    <xf numFmtId="0" fontId="4" fillId="9" borderId="19" xfId="0" applyFont="1" applyFill="1" applyBorder="1" applyAlignment="1" applyProtection="1">
      <alignment horizontal="left" vertical="top"/>
    </xf>
    <xf numFmtId="3" fontId="12" fillId="6" borderId="20" xfId="0" applyNumberFormat="1" applyFont="1" applyFill="1" applyBorder="1" applyAlignment="1" applyProtection="1">
      <alignment horizontal="right"/>
    </xf>
    <xf numFmtId="0" fontId="11" fillId="9" borderId="19" xfId="0" applyFont="1" applyFill="1" applyBorder="1" applyAlignment="1" applyProtection="1">
      <alignment horizontal="left" vertical="top"/>
    </xf>
    <xf numFmtId="3" fontId="12" fillId="6" borderId="14" xfId="0" applyNumberFormat="1" applyFont="1" applyFill="1" applyBorder="1" applyAlignment="1" applyProtection="1">
      <alignment horizontal="right"/>
    </xf>
    <xf numFmtId="3" fontId="12" fillId="9" borderId="20" xfId="0" applyNumberFormat="1" applyFont="1" applyFill="1" applyBorder="1" applyProtection="1"/>
    <xf numFmtId="3" fontId="12" fillId="6" borderId="20" xfId="0" applyNumberFormat="1" applyFont="1" applyFill="1" applyBorder="1" applyProtection="1"/>
    <xf numFmtId="0" fontId="12" fillId="6" borderId="23" xfId="0" applyFont="1" applyFill="1" applyBorder="1" applyAlignment="1" applyProtection="1">
      <alignment wrapText="1"/>
    </xf>
    <xf numFmtId="3" fontId="12" fillId="6" borderId="24" xfId="0" applyNumberFormat="1" applyFont="1" applyFill="1" applyBorder="1" applyProtection="1"/>
    <xf numFmtId="0" fontId="12" fillId="6" borderId="19" xfId="0" applyFont="1" applyFill="1" applyBorder="1" applyAlignment="1" applyProtection="1">
      <alignment horizontal="left" vertical="top"/>
    </xf>
    <xf numFmtId="0" fontId="12" fillId="6" borderId="21" xfId="0" applyFont="1" applyFill="1" applyBorder="1" applyAlignment="1" applyProtection="1">
      <alignment horizontal="left" vertical="top"/>
    </xf>
    <xf numFmtId="0" fontId="12" fillId="6" borderId="22" xfId="0" applyFont="1" applyFill="1" applyBorder="1" applyAlignment="1" applyProtection="1">
      <alignment horizontal="left" vertical="top"/>
    </xf>
    <xf numFmtId="0" fontId="12" fillId="9" borderId="19" xfId="0" applyFont="1" applyFill="1" applyBorder="1" applyAlignment="1" applyProtection="1">
      <alignment horizontal="left" vertical="top"/>
    </xf>
    <xf numFmtId="0" fontId="11" fillId="9" borderId="2" xfId="0" applyFont="1" applyFill="1" applyBorder="1" applyAlignment="1" applyProtection="1">
      <alignment wrapText="1"/>
    </xf>
    <xf numFmtId="3" fontId="11" fillId="9" borderId="20" xfId="0" applyNumberFormat="1" applyFont="1" applyFill="1" applyBorder="1" applyAlignment="1" applyProtection="1">
      <alignment horizontal="right"/>
    </xf>
    <xf numFmtId="0" fontId="11" fillId="9" borderId="17" xfId="0" applyFont="1" applyFill="1" applyBorder="1" applyAlignment="1" applyProtection="1">
      <alignment horizontal="left" vertical="top"/>
    </xf>
    <xf numFmtId="0" fontId="11" fillId="9" borderId="7" xfId="0" applyFont="1" applyFill="1" applyBorder="1" applyAlignment="1" applyProtection="1">
      <alignment wrapText="1"/>
    </xf>
    <xf numFmtId="3" fontId="11" fillId="9" borderId="18" xfId="0" applyNumberFormat="1" applyFont="1" applyFill="1" applyBorder="1" applyProtection="1"/>
    <xf numFmtId="0" fontId="19" fillId="23" borderId="16" xfId="0" applyFont="1" applyFill="1" applyBorder="1" applyAlignment="1" applyProtection="1">
      <alignment horizontal="left" vertical="top"/>
    </xf>
    <xf numFmtId="0" fontId="19" fillId="23" borderId="15" xfId="0" applyFont="1" applyFill="1" applyBorder="1" applyAlignment="1" applyProtection="1">
      <alignment wrapText="1"/>
    </xf>
    <xf numFmtId="3" fontId="20" fillId="23" borderId="12" xfId="0" applyNumberFormat="1" applyFont="1" applyFill="1" applyBorder="1" applyProtection="1"/>
    <xf numFmtId="0" fontId="4" fillId="9" borderId="17" xfId="0" applyFont="1" applyFill="1" applyBorder="1" applyAlignment="1" applyProtection="1">
      <alignment horizontal="left" vertical="top"/>
    </xf>
    <xf numFmtId="0" fontId="4" fillId="9" borderId="7" xfId="0" applyFont="1" applyFill="1" applyBorder="1" applyAlignment="1" applyProtection="1">
      <alignment wrapText="1"/>
    </xf>
    <xf numFmtId="3" fontId="11" fillId="9" borderId="18" xfId="0" applyNumberFormat="1" applyFont="1" applyFill="1" applyBorder="1" applyAlignment="1" applyProtection="1">
      <alignment horizontal="right"/>
    </xf>
    <xf numFmtId="3" fontId="20" fillId="23" borderId="12" xfId="0" applyNumberFormat="1" applyFont="1" applyFill="1" applyBorder="1" applyAlignment="1" applyProtection="1">
      <alignment horizontal="right"/>
    </xf>
    <xf numFmtId="0" fontId="13" fillId="0" borderId="16" xfId="0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center" wrapText="1"/>
    </xf>
    <xf numFmtId="0" fontId="13" fillId="0" borderId="12" xfId="0" applyFont="1" applyBorder="1" applyAlignment="1" applyProtection="1">
      <alignment horizontal="center"/>
    </xf>
    <xf numFmtId="0" fontId="0" fillId="0" borderId="16" xfId="0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9" borderId="2" xfId="0" applyFont="1" applyFill="1" applyBorder="1" applyAlignment="1" applyProtection="1">
      <alignment horizontal="left" wrapText="1"/>
    </xf>
    <xf numFmtId="0" fontId="11" fillId="0" borderId="16" xfId="0" applyFont="1" applyBorder="1" applyAlignment="1" applyProtection="1">
      <alignment horizontal="center"/>
    </xf>
    <xf numFmtId="0" fontId="11" fillId="0" borderId="15" xfId="0" applyFont="1" applyBorder="1" applyAlignment="1" applyProtection="1">
      <alignment horizontal="left" wrapText="1"/>
    </xf>
    <xf numFmtId="0" fontId="13" fillId="0" borderId="25" xfId="0" applyFont="1" applyBorder="1" applyAlignment="1" applyProtection="1">
      <alignment horizontal="center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3" fontId="4" fillId="9" borderId="2" xfId="0" applyNumberFormat="1" applyFont="1" applyFill="1" applyBorder="1" applyAlignment="1" applyProtection="1">
      <alignment horizontal="right"/>
    </xf>
    <xf numFmtId="3" fontId="6" fillId="0" borderId="2" xfId="0" applyNumberFormat="1" applyFont="1" applyFill="1" applyBorder="1" applyAlignment="1" applyProtection="1">
      <alignment horizontal="right"/>
    </xf>
    <xf numFmtId="3" fontId="11" fillId="9" borderId="2" xfId="0" applyNumberFormat="1" applyFont="1" applyFill="1" applyBorder="1" applyAlignment="1" applyProtection="1">
      <alignment horizontal="right"/>
    </xf>
    <xf numFmtId="3" fontId="12" fillId="0" borderId="2" xfId="0" applyNumberFormat="1" applyFont="1" applyFill="1" applyBorder="1" applyAlignment="1" applyProtection="1">
      <alignment horizontal="right"/>
    </xf>
    <xf numFmtId="3" fontId="4" fillId="9" borderId="2" xfId="0" applyNumberFormat="1" applyFont="1" applyFill="1" applyBorder="1" applyAlignment="1" applyProtection="1">
      <alignment horizontal="right" wrapText="1"/>
    </xf>
    <xf numFmtId="0" fontId="6" fillId="0" borderId="3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wrapText="1"/>
    </xf>
    <xf numFmtId="3" fontId="6" fillId="0" borderId="3" xfId="0" applyNumberFormat="1" applyFont="1" applyFill="1" applyBorder="1" applyAlignment="1" applyProtection="1">
      <alignment horizontal="right"/>
    </xf>
    <xf numFmtId="0" fontId="4" fillId="9" borderId="7" xfId="0" applyFont="1" applyFill="1" applyBorder="1" applyAlignment="1" applyProtection="1">
      <alignment horizontal="left"/>
    </xf>
    <xf numFmtId="3" fontId="4" fillId="9" borderId="7" xfId="0" applyNumberFormat="1" applyFont="1" applyFill="1" applyBorder="1" applyAlignment="1" applyProtection="1">
      <alignment horizontal="right"/>
    </xf>
    <xf numFmtId="0" fontId="19" fillId="23" borderId="16" xfId="0" applyFont="1" applyFill="1" applyBorder="1" applyAlignment="1" applyProtection="1">
      <alignment horizontal="left"/>
    </xf>
    <xf numFmtId="3" fontId="19" fillId="23" borderId="12" xfId="0" applyNumberFormat="1" applyFont="1" applyFill="1" applyBorder="1" applyAlignment="1" applyProtection="1">
      <alignment horizontal="right"/>
    </xf>
    <xf numFmtId="0" fontId="3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2" fillId="0" borderId="0" xfId="0" applyFont="1"/>
    <xf numFmtId="0" fontId="19" fillId="24" borderId="15" xfId="0" applyFont="1" applyFill="1" applyBorder="1" applyAlignment="1" applyProtection="1">
      <alignment wrapText="1"/>
    </xf>
    <xf numFmtId="0" fontId="7" fillId="9" borderId="27" xfId="0" applyFont="1" applyFill="1" applyBorder="1" applyAlignment="1" applyProtection="1">
      <alignment horizontal="left" wrapText="1"/>
    </xf>
    <xf numFmtId="0" fontId="7" fillId="10" borderId="27" xfId="0" applyFont="1" applyFill="1" applyBorder="1" applyAlignment="1" applyProtection="1">
      <alignment horizontal="left" wrapText="1"/>
    </xf>
    <xf numFmtId="0" fontId="4" fillId="10" borderId="17" xfId="0" applyFont="1" applyFill="1" applyBorder="1" applyAlignment="1" applyProtection="1">
      <alignment horizontal="left" wrapText="1"/>
    </xf>
    <xf numFmtId="0" fontId="7" fillId="2" borderId="17" xfId="0" applyFont="1" applyFill="1" applyBorder="1" applyAlignment="1" applyProtection="1">
      <alignment horizontal="left" wrapText="1"/>
    </xf>
    <xf numFmtId="0" fontId="7" fillId="13" borderId="19" xfId="0" applyFont="1" applyFill="1" applyBorder="1" applyAlignment="1" applyProtection="1">
      <alignment horizontal="left" wrapText="1"/>
    </xf>
    <xf numFmtId="0" fontId="7" fillId="14" borderId="19" xfId="0" applyFont="1" applyFill="1" applyBorder="1" applyAlignment="1" applyProtection="1">
      <alignment horizontal="left" wrapText="1"/>
    </xf>
    <xf numFmtId="0" fontId="5" fillId="0" borderId="19" xfId="0" applyFont="1" applyBorder="1" applyAlignment="1" applyProtection="1">
      <alignment horizontal="left" wrapText="1"/>
    </xf>
    <xf numFmtId="0" fontId="7" fillId="10" borderId="17" xfId="0" applyFont="1" applyFill="1" applyBorder="1" applyAlignment="1" applyProtection="1">
      <alignment horizontal="left" wrapText="1"/>
    </xf>
    <xf numFmtId="0" fontId="8" fillId="11" borderId="16" xfId="0" applyFont="1" applyFill="1" applyBorder="1" applyAlignment="1" applyProtection="1">
      <alignment horizontal="left" wrapText="1"/>
    </xf>
    <xf numFmtId="0" fontId="7" fillId="9" borderId="21" xfId="0" applyFont="1" applyFill="1" applyBorder="1" applyAlignment="1" applyProtection="1">
      <alignment horizontal="left" wrapText="1"/>
    </xf>
    <xf numFmtId="0" fontId="8" fillId="12" borderId="16" xfId="0" applyFont="1" applyFill="1" applyBorder="1" applyAlignment="1" applyProtection="1">
      <alignment horizontal="left" wrapText="1"/>
    </xf>
    <xf numFmtId="0" fontId="29" fillId="10" borderId="0" xfId="0" applyFont="1" applyFill="1" applyBorder="1"/>
    <xf numFmtId="0" fontId="30" fillId="9" borderId="9" xfId="0" applyFont="1" applyFill="1" applyBorder="1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0" fillId="0" borderId="0" xfId="0" applyAlignment="1">
      <alignment vertical="top"/>
    </xf>
    <xf numFmtId="0" fontId="0" fillId="0" borderId="0" xfId="0" applyFill="1" applyBorder="1" applyAlignment="1"/>
    <xf numFmtId="0" fontId="3" fillId="0" borderId="0" xfId="0" applyFont="1" applyAlignment="1"/>
    <xf numFmtId="0" fontId="12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 wrapText="1"/>
    </xf>
    <xf numFmtId="0" fontId="13" fillId="0" borderId="0" xfId="0" applyFont="1" applyFill="1" applyBorder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wrapText="1"/>
    </xf>
    <xf numFmtId="3" fontId="8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wrapText="1"/>
    </xf>
    <xf numFmtId="3" fontId="4" fillId="0" borderId="0" xfId="0" applyNumberFormat="1" applyFont="1" applyFill="1" applyBorder="1" applyProtection="1"/>
    <xf numFmtId="3" fontId="0" fillId="0" borderId="0" xfId="0" applyNumberFormat="1" applyFill="1" applyBorder="1"/>
    <xf numFmtId="0" fontId="6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wrapText="1"/>
    </xf>
    <xf numFmtId="3" fontId="11" fillId="0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left"/>
    </xf>
    <xf numFmtId="0" fontId="29" fillId="10" borderId="5" xfId="0" applyFont="1" applyFill="1" applyBorder="1"/>
    <xf numFmtId="0" fontId="29" fillId="10" borderId="4" xfId="0" applyFont="1" applyFill="1" applyBorder="1"/>
    <xf numFmtId="0" fontId="27" fillId="10" borderId="4" xfId="0" applyFont="1" applyFill="1" applyBorder="1" applyAlignment="1">
      <alignment wrapText="1"/>
    </xf>
    <xf numFmtId="3" fontId="5" fillId="0" borderId="2" xfId="0" applyNumberFormat="1" applyFont="1" applyBorder="1" applyAlignment="1">
      <alignment horizontal="right"/>
    </xf>
    <xf numFmtId="0" fontId="0" fillId="0" borderId="2" xfId="0" applyBorder="1"/>
    <xf numFmtId="3" fontId="11" fillId="0" borderId="2" xfId="0" applyNumberFormat="1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3" fontId="0" fillId="0" borderId="2" xfId="0" applyNumberFormat="1" applyFill="1" applyBorder="1"/>
    <xf numFmtId="0" fontId="0" fillId="0" borderId="2" xfId="0" applyFill="1" applyBorder="1"/>
    <xf numFmtId="3" fontId="11" fillId="0" borderId="2" xfId="0" applyNumberFormat="1" applyFont="1" applyFill="1" applyBorder="1"/>
    <xf numFmtId="3" fontId="11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0" fillId="0" borderId="0" xfId="0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/>
    </xf>
    <xf numFmtId="0" fontId="21" fillId="0" borderId="0" xfId="0" applyFont="1" applyAlignment="1"/>
    <xf numFmtId="0" fontId="21" fillId="0" borderId="0" xfId="0" applyFont="1" applyFill="1" applyBorder="1" applyAlignment="1"/>
    <xf numFmtId="0" fontId="17" fillId="0" borderId="0" xfId="0" applyFont="1" applyFill="1" applyBorder="1" applyAlignment="1"/>
    <xf numFmtId="0" fontId="25" fillId="6" borderId="9" xfId="0" applyFont="1" applyFill="1" applyBorder="1" applyAlignment="1" applyProtection="1">
      <alignment wrapText="1"/>
    </xf>
    <xf numFmtId="0" fontId="30" fillId="6" borderId="9" xfId="0" applyFont="1" applyFill="1" applyBorder="1" applyAlignment="1" applyProtection="1">
      <alignment wrapText="1"/>
    </xf>
    <xf numFmtId="0" fontId="0" fillId="0" borderId="0" xfId="0" applyFill="1" applyBorder="1" applyAlignment="1">
      <alignment vertical="center"/>
    </xf>
    <xf numFmtId="0" fontId="29" fillId="0" borderId="0" xfId="0" applyFont="1" applyFill="1" applyBorder="1" applyAlignment="1"/>
    <xf numFmtId="0" fontId="27" fillId="10" borderId="30" xfId="0" applyFont="1" applyFill="1" applyBorder="1" applyAlignment="1" applyProtection="1">
      <alignment horizontal="left"/>
    </xf>
    <xf numFmtId="0" fontId="27" fillId="10" borderId="28" xfId="0" applyFont="1" applyFill="1" applyBorder="1" applyAlignment="1" applyProtection="1">
      <alignment horizontal="left"/>
    </xf>
    <xf numFmtId="0" fontId="25" fillId="2" borderId="19" xfId="0" applyFont="1" applyFill="1" applyBorder="1" applyAlignment="1" applyProtection="1">
      <alignment horizontal="left"/>
    </xf>
    <xf numFmtId="0" fontId="27" fillId="13" borderId="19" xfId="0" applyFont="1" applyFill="1" applyBorder="1" applyAlignment="1" applyProtection="1">
      <alignment horizontal="left"/>
    </xf>
    <xf numFmtId="0" fontId="27" fillId="8" borderId="19" xfId="0" applyFont="1" applyFill="1" applyBorder="1" applyAlignment="1" applyProtection="1">
      <alignment horizontal="left"/>
    </xf>
    <xf numFmtId="0" fontId="25" fillId="14" borderId="19" xfId="0" applyFont="1" applyFill="1" applyBorder="1" applyAlignment="1" applyProtection="1">
      <alignment horizontal="left"/>
    </xf>
    <xf numFmtId="0" fontId="25" fillId="0" borderId="19" xfId="0" applyFont="1" applyBorder="1" applyAlignment="1" applyProtection="1">
      <alignment horizontal="left"/>
    </xf>
    <xf numFmtId="0" fontId="25" fillId="0" borderId="19" xfId="0" applyFont="1" applyFill="1" applyBorder="1" applyAlignment="1" applyProtection="1">
      <alignment horizontal="left"/>
    </xf>
    <xf numFmtId="0" fontId="25" fillId="10" borderId="30" xfId="0" applyFont="1" applyFill="1" applyBorder="1" applyAlignment="1" applyProtection="1">
      <alignment horizontal="left" wrapText="1"/>
    </xf>
    <xf numFmtId="0" fontId="25" fillId="10" borderId="28" xfId="0" applyFont="1" applyFill="1" applyBorder="1" applyAlignment="1" applyProtection="1">
      <alignment horizontal="left" wrapText="1"/>
    </xf>
    <xf numFmtId="0" fontId="27" fillId="2" borderId="28" xfId="0" applyFont="1" applyFill="1" applyBorder="1" applyAlignment="1" applyProtection="1">
      <alignment horizontal="left"/>
    </xf>
    <xf numFmtId="0" fontId="27" fillId="13" borderId="28" xfId="0" applyFont="1" applyFill="1" applyBorder="1" applyAlignment="1" applyProtection="1">
      <alignment horizontal="left"/>
    </xf>
    <xf numFmtId="0" fontId="27" fillId="8" borderId="28" xfId="0" applyFont="1" applyFill="1" applyBorder="1" applyAlignment="1" applyProtection="1">
      <alignment horizontal="left"/>
    </xf>
    <xf numFmtId="0" fontId="25" fillId="14" borderId="29" xfId="0" applyFont="1" applyFill="1" applyBorder="1" applyAlignment="1" applyProtection="1">
      <alignment horizontal="left"/>
    </xf>
    <xf numFmtId="0" fontId="25" fillId="0" borderId="19" xfId="0" applyFont="1" applyBorder="1" applyAlignment="1" applyProtection="1">
      <alignment horizontal="left" wrapText="1"/>
    </xf>
    <xf numFmtId="0" fontId="25" fillId="16" borderId="29" xfId="0" applyFont="1" applyFill="1" applyBorder="1" applyAlignment="1" applyProtection="1">
      <alignment horizontal="left"/>
    </xf>
    <xf numFmtId="0" fontId="25" fillId="7" borderId="29" xfId="0" applyFont="1" applyFill="1" applyBorder="1" applyAlignment="1" applyProtection="1">
      <alignment horizontal="left"/>
    </xf>
    <xf numFmtId="0" fontId="25" fillId="7" borderId="19" xfId="0" applyFont="1" applyFill="1" applyBorder="1" applyAlignment="1" applyProtection="1">
      <alignment horizontal="left"/>
    </xf>
    <xf numFmtId="3" fontId="25" fillId="14" borderId="19" xfId="0" applyNumberFormat="1" applyFont="1" applyFill="1" applyBorder="1" applyAlignment="1" applyProtection="1">
      <alignment horizontal="left"/>
    </xf>
    <xf numFmtId="0" fontId="25" fillId="0" borderId="27" xfId="0" applyFont="1" applyFill="1" applyBorder="1" applyAlignment="1" applyProtection="1">
      <alignment horizontal="left"/>
    </xf>
    <xf numFmtId="0" fontId="25" fillId="10" borderId="27" xfId="0" applyFont="1" applyFill="1" applyBorder="1" applyAlignment="1" applyProtection="1">
      <alignment horizontal="left" wrapText="1"/>
    </xf>
    <xf numFmtId="0" fontId="25" fillId="10" borderId="17" xfId="0" applyFont="1" applyFill="1" applyBorder="1" applyAlignment="1" applyProtection="1">
      <alignment horizontal="left" wrapText="1"/>
    </xf>
    <xf numFmtId="0" fontId="25" fillId="0" borderId="17" xfId="0" applyFont="1" applyFill="1" applyBorder="1" applyAlignment="1" applyProtection="1">
      <alignment horizontal="center" wrapText="1"/>
    </xf>
    <xf numFmtId="0" fontId="25" fillId="13" borderId="28" xfId="0" applyFont="1" applyFill="1" applyBorder="1" applyAlignment="1" applyProtection="1">
      <alignment horizontal="left"/>
    </xf>
    <xf numFmtId="0" fontId="25" fillId="8" borderId="17" xfId="0" applyFont="1" applyFill="1" applyBorder="1" applyAlignment="1" applyProtection="1">
      <alignment horizontal="left" wrapText="1"/>
    </xf>
    <xf numFmtId="0" fontId="25" fillId="14" borderId="17" xfId="0" applyFont="1" applyFill="1" applyBorder="1" applyAlignment="1" applyProtection="1">
      <alignment horizontal="left"/>
    </xf>
    <xf numFmtId="0" fontId="25" fillId="0" borderId="19" xfId="0" applyFont="1" applyFill="1" applyBorder="1" applyAlignment="1" applyProtection="1">
      <alignment horizontal="left" wrapText="1"/>
    </xf>
    <xf numFmtId="1" fontId="27" fillId="10" borderId="27" xfId="0" applyNumberFormat="1" applyFont="1" applyFill="1" applyBorder="1" applyAlignment="1">
      <alignment horizontal="left"/>
    </xf>
    <xf numFmtId="1" fontId="27" fillId="10" borderId="17" xfId="0" applyNumberFormat="1" applyFont="1" applyFill="1" applyBorder="1" applyAlignment="1">
      <alignment horizontal="left"/>
    </xf>
    <xf numFmtId="1" fontId="27" fillId="2" borderId="19" xfId="0" applyNumberFormat="1" applyFont="1" applyFill="1" applyBorder="1" applyAlignment="1">
      <alignment horizontal="left"/>
    </xf>
    <xf numFmtId="0" fontId="27" fillId="13" borderId="19" xfId="0" applyFont="1" applyFill="1" applyBorder="1" applyAlignment="1">
      <alignment horizontal="left"/>
    </xf>
    <xf numFmtId="0" fontId="27" fillId="8" borderId="29" xfId="0" applyFont="1" applyFill="1" applyBorder="1" applyAlignment="1" applyProtection="1">
      <alignment horizontal="left"/>
    </xf>
    <xf numFmtId="0" fontId="25" fillId="15" borderId="19" xfId="0" applyFont="1" applyFill="1" applyBorder="1" applyAlignment="1" applyProtection="1">
      <alignment horizontal="left"/>
    </xf>
    <xf numFmtId="0" fontId="27" fillId="9" borderId="30" xfId="0" applyFont="1" applyFill="1" applyBorder="1" applyAlignment="1" applyProtection="1">
      <alignment horizontal="left"/>
    </xf>
    <xf numFmtId="0" fontId="27" fillId="10" borderId="27" xfId="0" applyFont="1" applyFill="1" applyBorder="1" applyAlignment="1" applyProtection="1">
      <alignment horizontal="left"/>
    </xf>
    <xf numFmtId="0" fontId="27" fillId="10" borderId="17" xfId="0" applyFont="1" applyFill="1" applyBorder="1" applyAlignment="1" applyProtection="1">
      <alignment horizontal="left"/>
    </xf>
    <xf numFmtId="0" fontId="27" fillId="2" borderId="19" xfId="0" applyFont="1" applyFill="1" applyBorder="1" applyAlignment="1" applyProtection="1">
      <alignment horizontal="left"/>
    </xf>
    <xf numFmtId="0" fontId="25" fillId="15" borderId="19" xfId="0" applyFont="1" applyFill="1" applyBorder="1" applyAlignment="1">
      <alignment horizontal="left"/>
    </xf>
    <xf numFmtId="0" fontId="25" fillId="0" borderId="19" xfId="0" applyFont="1" applyBorder="1" applyAlignment="1">
      <alignment horizontal="left"/>
    </xf>
    <xf numFmtId="0" fontId="27" fillId="6" borderId="19" xfId="0" applyFont="1" applyFill="1" applyBorder="1" applyAlignment="1" applyProtection="1">
      <alignment horizontal="left"/>
    </xf>
    <xf numFmtId="0" fontId="27" fillId="8" borderId="19" xfId="0" applyFont="1" applyFill="1" applyBorder="1" applyAlignment="1">
      <alignment horizontal="left"/>
    </xf>
    <xf numFmtId="0" fontId="27" fillId="15" borderId="19" xfId="0" applyFont="1" applyFill="1" applyBorder="1" applyAlignment="1">
      <alignment horizontal="left"/>
    </xf>
    <xf numFmtId="0" fontId="25" fillId="6" borderId="19" xfId="0" applyFont="1" applyFill="1" applyBorder="1" applyAlignment="1" applyProtection="1">
      <alignment horizontal="left"/>
    </xf>
    <xf numFmtId="0" fontId="29" fillId="9" borderId="29" xfId="0" applyFont="1" applyFill="1" applyBorder="1" applyAlignment="1">
      <alignment horizontal="left"/>
    </xf>
    <xf numFmtId="0" fontId="29" fillId="9" borderId="19" xfId="0" applyFont="1" applyFill="1" applyBorder="1" applyAlignment="1" applyProtection="1">
      <alignment horizontal="left"/>
    </xf>
    <xf numFmtId="0" fontId="27" fillId="10" borderId="30" xfId="0" applyFont="1" applyFill="1" applyBorder="1" applyAlignment="1" applyProtection="1"/>
    <xf numFmtId="0" fontId="25" fillId="10" borderId="17" xfId="0" applyFont="1" applyFill="1" applyBorder="1" applyAlignment="1" applyProtection="1">
      <alignment horizontal="left"/>
    </xf>
    <xf numFmtId="0" fontId="27" fillId="0" borderId="19" xfId="0" applyFont="1" applyBorder="1" applyAlignment="1" applyProtection="1">
      <alignment horizontal="left"/>
    </xf>
    <xf numFmtId="0" fontId="27" fillId="10" borderId="21" xfId="0" applyFont="1" applyFill="1" applyBorder="1" applyAlignment="1" applyProtection="1">
      <alignment vertical="top" wrapText="1"/>
      <protection locked="0"/>
    </xf>
    <xf numFmtId="0" fontId="27" fillId="10" borderId="17" xfId="0" applyFont="1" applyFill="1" applyBorder="1" applyAlignment="1">
      <alignment horizontal="left"/>
    </xf>
    <xf numFmtId="0" fontId="27" fillId="6" borderId="19" xfId="0" applyFont="1" applyFill="1" applyBorder="1" applyAlignment="1">
      <alignment horizontal="left"/>
    </xf>
    <xf numFmtId="0" fontId="27" fillId="10" borderId="27" xfId="0" applyFont="1" applyFill="1" applyBorder="1" applyAlignment="1">
      <alignment horizontal="left"/>
    </xf>
    <xf numFmtId="0" fontId="27" fillId="2" borderId="19" xfId="0" applyFont="1" applyFill="1" applyBorder="1" applyAlignment="1">
      <alignment horizontal="left"/>
    </xf>
    <xf numFmtId="0" fontId="25" fillId="10" borderId="17" xfId="0" applyFont="1" applyFill="1" applyBorder="1" applyAlignment="1">
      <alignment horizontal="left"/>
    </xf>
    <xf numFmtId="0" fontId="29" fillId="22" borderId="29" xfId="0" applyFont="1" applyFill="1" applyBorder="1" applyAlignment="1" applyProtection="1">
      <alignment horizontal="left"/>
    </xf>
    <xf numFmtId="0" fontId="29" fillId="9" borderId="30" xfId="0" applyFont="1" applyFill="1" applyBorder="1" applyAlignment="1" applyProtection="1">
      <alignment horizontal="left"/>
    </xf>
    <xf numFmtId="0" fontId="27" fillId="10" borderId="21" xfId="0" applyFont="1" applyFill="1" applyBorder="1" applyAlignment="1" applyProtection="1">
      <alignment horizontal="left"/>
    </xf>
    <xf numFmtId="0" fontId="27" fillId="2" borderId="29" xfId="0" applyFont="1" applyFill="1" applyBorder="1" applyAlignment="1" applyProtection="1">
      <alignment horizontal="left"/>
    </xf>
    <xf numFmtId="0" fontId="27" fillId="13" borderId="17" xfId="0" applyFont="1" applyFill="1" applyBorder="1" applyAlignment="1" applyProtection="1">
      <alignment horizontal="left"/>
    </xf>
    <xf numFmtId="0" fontId="27" fillId="10" borderId="21" xfId="0" applyFont="1" applyFill="1" applyBorder="1" applyAlignment="1" applyProtection="1"/>
    <xf numFmtId="0" fontId="27" fillId="10" borderId="21" xfId="0" applyFont="1" applyFill="1" applyBorder="1" applyAlignment="1">
      <alignment horizontal="left"/>
    </xf>
    <xf numFmtId="0" fontId="27" fillId="6" borderId="29" xfId="0" applyFont="1" applyFill="1" applyBorder="1" applyAlignment="1">
      <alignment horizontal="left"/>
    </xf>
    <xf numFmtId="0" fontId="29" fillId="2" borderId="29" xfId="0" applyFont="1" applyFill="1" applyBorder="1" applyAlignment="1" applyProtection="1">
      <alignment horizontal="left"/>
    </xf>
    <xf numFmtId="0" fontId="27" fillId="15" borderId="19" xfId="0" applyFont="1" applyFill="1" applyBorder="1" applyAlignment="1" applyProtection="1">
      <alignment horizontal="left" wrapText="1"/>
    </xf>
    <xf numFmtId="0" fontId="27" fillId="0" borderId="19" xfId="0" applyFont="1" applyFill="1" applyBorder="1" applyAlignment="1" applyProtection="1">
      <alignment horizontal="left"/>
    </xf>
    <xf numFmtId="0" fontId="29" fillId="2" borderId="19" xfId="0" applyFont="1" applyFill="1" applyBorder="1" applyAlignment="1" applyProtection="1">
      <alignment horizontal="left"/>
    </xf>
    <xf numFmtId="0" fontId="27" fillId="15" borderId="19" xfId="0" applyFont="1" applyFill="1" applyBorder="1" applyAlignment="1" applyProtection="1">
      <alignment horizontal="left"/>
    </xf>
    <xf numFmtId="0" fontId="29" fillId="22" borderId="29" xfId="0" applyFont="1" applyFill="1" applyBorder="1" applyAlignment="1" applyProtection="1">
      <alignment horizontal="center"/>
    </xf>
    <xf numFmtId="0" fontId="27" fillId="10" borderId="30" xfId="0" applyFont="1" applyFill="1" applyBorder="1" applyAlignment="1"/>
    <xf numFmtId="0" fontId="27" fillId="10" borderId="13" xfId="0" applyFont="1" applyFill="1" applyBorder="1" applyAlignment="1">
      <alignment horizontal="center" wrapText="1"/>
    </xf>
    <xf numFmtId="0" fontId="27" fillId="10" borderId="17" xfId="0" applyFont="1" applyFill="1" applyBorder="1" applyAlignment="1">
      <alignment wrapText="1"/>
    </xf>
    <xf numFmtId="0" fontId="27" fillId="2" borderId="19" xfId="0" applyFont="1" applyFill="1" applyBorder="1" applyAlignment="1">
      <alignment wrapText="1"/>
    </xf>
    <xf numFmtId="0" fontId="27" fillId="10" borderId="30" xfId="0" applyFont="1" applyFill="1" applyBorder="1" applyAlignment="1">
      <alignment wrapText="1"/>
    </xf>
    <xf numFmtId="0" fontId="27" fillId="10" borderId="13" xfId="0" applyFont="1" applyFill="1" applyBorder="1" applyAlignment="1">
      <alignment horizontal="left" wrapText="1"/>
    </xf>
    <xf numFmtId="0" fontId="27" fillId="10" borderId="17" xfId="0" applyFont="1" applyFill="1" applyBorder="1" applyAlignment="1">
      <alignment horizontal="left" wrapText="1"/>
    </xf>
    <xf numFmtId="0" fontId="27" fillId="2" borderId="19" xfId="0" applyFont="1" applyFill="1" applyBorder="1" applyAlignment="1">
      <alignment horizontal="left" wrapText="1"/>
    </xf>
    <xf numFmtId="0" fontId="25" fillId="15" borderId="19" xfId="0" applyFont="1" applyFill="1" applyBorder="1" applyAlignment="1">
      <alignment horizontal="left" wrapText="1"/>
    </xf>
    <xf numFmtId="0" fontId="25" fillId="2" borderId="19" xfId="0" applyFont="1" applyFill="1" applyBorder="1" applyAlignment="1">
      <alignment horizontal="left" wrapText="1"/>
    </xf>
    <xf numFmtId="0" fontId="25" fillId="6" borderId="19" xfId="0" applyFont="1" applyFill="1" applyBorder="1" applyAlignment="1">
      <alignment horizontal="left"/>
    </xf>
    <xf numFmtId="0" fontId="29" fillId="22" borderId="29" xfId="0" applyFont="1" applyFill="1" applyBorder="1" applyAlignment="1">
      <alignment horizontal="center"/>
    </xf>
    <xf numFmtId="0" fontId="27" fillId="10" borderId="27" xfId="0" applyFont="1" applyFill="1" applyBorder="1"/>
    <xf numFmtId="0" fontId="27" fillId="10" borderId="17" xfId="0" applyFont="1" applyFill="1" applyBorder="1"/>
    <xf numFmtId="0" fontId="27" fillId="6" borderId="19" xfId="0" applyFont="1" applyFill="1" applyBorder="1"/>
    <xf numFmtId="0" fontId="27" fillId="10" borderId="27" xfId="0" applyFont="1" applyFill="1" applyBorder="1" applyAlignment="1">
      <alignment wrapText="1"/>
    </xf>
    <xf numFmtId="0" fontId="25" fillId="0" borderId="27" xfId="0" applyFont="1" applyBorder="1" applyAlignment="1">
      <alignment horizontal="left"/>
    </xf>
    <xf numFmtId="0" fontId="29" fillId="9" borderId="29" xfId="0" applyFont="1" applyFill="1" applyBorder="1"/>
    <xf numFmtId="0" fontId="27" fillId="3" borderId="19" xfId="0" applyFont="1" applyFill="1" applyBorder="1"/>
    <xf numFmtId="0" fontId="29" fillId="19" borderId="29" xfId="0" applyFont="1" applyFill="1" applyBorder="1"/>
    <xf numFmtId="0" fontId="32" fillId="10" borderId="27" xfId="0" applyFont="1" applyFill="1" applyBorder="1"/>
    <xf numFmtId="0" fontId="32" fillId="10" borderId="17" xfId="0" applyFont="1" applyFill="1" applyBorder="1"/>
    <xf numFmtId="0" fontId="32" fillId="3" borderId="19" xfId="0" applyFont="1" applyFill="1" applyBorder="1"/>
    <xf numFmtId="0" fontId="32" fillId="10" borderId="30" xfId="0" applyFont="1" applyFill="1" applyBorder="1" applyAlignment="1">
      <alignment horizontal="left"/>
    </xf>
    <xf numFmtId="0" fontId="32" fillId="10" borderId="28" xfId="0" applyFont="1" applyFill="1" applyBorder="1" applyAlignment="1">
      <alignment horizontal="left"/>
    </xf>
    <xf numFmtId="0" fontId="32" fillId="6" borderId="19" xfId="0" applyFont="1" applyFill="1" applyBorder="1" applyAlignment="1">
      <alignment horizontal="left"/>
    </xf>
    <xf numFmtId="0" fontId="27" fillId="10" borderId="27" xfId="0" applyFont="1" applyFill="1" applyBorder="1" applyAlignment="1"/>
    <xf numFmtId="0" fontId="27" fillId="20" borderId="17" xfId="0" applyFont="1" applyFill="1" applyBorder="1" applyAlignment="1"/>
    <xf numFmtId="0" fontId="32" fillId="3" borderId="19" xfId="0" applyFont="1" applyFill="1" applyBorder="1" applyAlignment="1"/>
    <xf numFmtId="0" fontId="32" fillId="9" borderId="29" xfId="0" applyFont="1" applyFill="1" applyBorder="1" applyAlignment="1">
      <alignment horizontal="left"/>
    </xf>
    <xf numFmtId="0" fontId="32" fillId="10" borderId="27" xfId="0" applyFont="1" applyFill="1" applyBorder="1" applyAlignment="1">
      <alignment horizontal="left"/>
    </xf>
    <xf numFmtId="0" fontId="32" fillId="10" borderId="17" xfId="0" applyFont="1" applyFill="1" applyBorder="1" applyAlignment="1">
      <alignment horizontal="left"/>
    </xf>
    <xf numFmtId="0" fontId="32" fillId="3" borderId="19" xfId="0" applyFont="1" applyFill="1" applyBorder="1" applyAlignment="1">
      <alignment horizontal="left"/>
    </xf>
    <xf numFmtId="0" fontId="29" fillId="22" borderId="29" xfId="0" applyFont="1" applyFill="1" applyBorder="1"/>
    <xf numFmtId="0" fontId="32" fillId="6" borderId="19" xfId="0" applyFont="1" applyFill="1" applyBorder="1"/>
    <xf numFmtId="0" fontId="32" fillId="10" borderId="13" xfId="0" applyFont="1" applyFill="1" applyBorder="1"/>
    <xf numFmtId="0" fontId="29" fillId="12" borderId="19" xfId="0" applyFont="1" applyFill="1" applyBorder="1" applyAlignment="1" applyProtection="1">
      <alignment horizontal="left"/>
    </xf>
    <xf numFmtId="0" fontId="27" fillId="10" borderId="30" xfId="0" applyFont="1" applyFill="1" applyBorder="1" applyAlignment="1" applyProtection="1">
      <alignment horizontal="center" wrapText="1"/>
    </xf>
    <xf numFmtId="0" fontId="27" fillId="10" borderId="13" xfId="0" applyFont="1" applyFill="1" applyBorder="1" applyAlignment="1" applyProtection="1">
      <alignment horizontal="left" wrapText="1"/>
    </xf>
    <xf numFmtId="0" fontId="27" fillId="10" borderId="17" xfId="0" applyFont="1" applyFill="1" applyBorder="1" applyAlignment="1" applyProtection="1">
      <alignment horizontal="left" wrapText="1"/>
    </xf>
    <xf numFmtId="0" fontId="27" fillId="2" borderId="19" xfId="0" applyFont="1" applyFill="1" applyBorder="1" applyAlignment="1" applyProtection="1">
      <alignment horizontal="left" wrapText="1"/>
    </xf>
    <xf numFmtId="0" fontId="27" fillId="13" borderId="19" xfId="0" applyFont="1" applyFill="1" applyBorder="1" applyAlignment="1" applyProtection="1">
      <alignment horizontal="left" wrapText="1"/>
    </xf>
    <xf numFmtId="0" fontId="29" fillId="12" borderId="19" xfId="0" applyFont="1" applyFill="1" applyBorder="1"/>
    <xf numFmtId="0" fontId="27" fillId="10" borderId="13" xfId="0" applyFont="1" applyFill="1" applyBorder="1" applyAlignment="1"/>
    <xf numFmtId="0" fontId="27" fillId="21" borderId="17" xfId="0" applyFont="1" applyFill="1" applyBorder="1" applyAlignment="1">
      <alignment wrapText="1"/>
    </xf>
    <xf numFmtId="0" fontId="27" fillId="3" borderId="19" xfId="0" applyFont="1" applyFill="1" applyBorder="1" applyAlignment="1">
      <alignment wrapText="1"/>
    </xf>
    <xf numFmtId="0" fontId="27" fillId="17" borderId="19" xfId="0" applyFont="1" applyFill="1" applyBorder="1" applyAlignment="1">
      <alignment horizontal="left" wrapText="1"/>
    </xf>
    <xf numFmtId="0" fontId="25" fillId="0" borderId="22" xfId="0" applyFont="1" applyBorder="1" applyAlignment="1">
      <alignment horizontal="left"/>
    </xf>
    <xf numFmtId="2" fontId="27" fillId="10" borderId="32" xfId="0" applyNumberFormat="1" applyFont="1" applyFill="1" applyBorder="1" applyAlignment="1" applyProtection="1"/>
    <xf numFmtId="0" fontId="27" fillId="10" borderId="32" xfId="0" applyFont="1" applyFill="1" applyBorder="1" applyAlignment="1" applyProtection="1">
      <alignment wrapText="1"/>
    </xf>
    <xf numFmtId="0" fontId="25" fillId="0" borderId="19" xfId="0" applyFont="1" applyFill="1" applyBorder="1" applyAlignment="1">
      <alignment horizontal="left"/>
    </xf>
    <xf numFmtId="0" fontId="29" fillId="9" borderId="29" xfId="0" applyFont="1" applyFill="1" applyBorder="1" applyAlignment="1" applyProtection="1">
      <alignment horizontal="left"/>
    </xf>
    <xf numFmtId="3" fontId="1" fillId="0" borderId="2" xfId="0" applyNumberFormat="1" applyFont="1" applyBorder="1"/>
    <xf numFmtId="3" fontId="1" fillId="0" borderId="2" xfId="0" applyNumberFormat="1" applyFont="1" applyFill="1" applyBorder="1"/>
    <xf numFmtId="0" fontId="5" fillId="0" borderId="22" xfId="0" applyFont="1" applyBorder="1" applyAlignment="1" applyProtection="1">
      <alignment horizontal="left" wrapText="1"/>
    </xf>
    <xf numFmtId="3" fontId="1" fillId="0" borderId="23" xfId="0" applyNumberFormat="1" applyFont="1" applyBorder="1"/>
    <xf numFmtId="0" fontId="8" fillId="11" borderId="31" xfId="0" applyFont="1" applyFill="1" applyBorder="1" applyAlignment="1" applyProtection="1">
      <alignment wrapText="1"/>
    </xf>
    <xf numFmtId="0" fontId="8" fillId="12" borderId="31" xfId="0" applyFont="1" applyFill="1" applyBorder="1" applyAlignment="1" applyProtection="1">
      <alignment wrapText="1"/>
    </xf>
    <xf numFmtId="0" fontId="7" fillId="9" borderId="4" xfId="0" applyFont="1" applyFill="1" applyBorder="1" applyAlignment="1" applyProtection="1">
      <alignment wrapText="1"/>
    </xf>
    <xf numFmtId="0" fontId="15" fillId="2" borderId="32" xfId="0" applyFont="1" applyFill="1" applyBorder="1" applyAlignment="1" applyProtection="1">
      <alignment wrapText="1"/>
    </xf>
    <xf numFmtId="0" fontId="7" fillId="13" borderId="32" xfId="0" applyFont="1" applyFill="1" applyBorder="1" applyAlignment="1" applyProtection="1">
      <alignment wrapText="1"/>
    </xf>
    <xf numFmtId="0" fontId="7" fillId="14" borderId="32" xfId="0" applyFont="1" applyFill="1" applyBorder="1" applyAlignment="1" applyProtection="1">
      <alignment wrapText="1"/>
    </xf>
    <xf numFmtId="0" fontId="5" fillId="0" borderId="32" xfId="0" applyFont="1" applyBorder="1" applyAlignment="1" applyProtection="1">
      <alignment wrapText="1"/>
    </xf>
    <xf numFmtId="0" fontId="7" fillId="9" borderId="32" xfId="0" applyFont="1" applyFill="1" applyBorder="1" applyAlignment="1" applyProtection="1">
      <alignment wrapText="1"/>
    </xf>
    <xf numFmtId="0" fontId="5" fillId="0" borderId="33" xfId="0" applyFont="1" applyBorder="1" applyAlignment="1" applyProtection="1">
      <alignment wrapText="1"/>
    </xf>
    <xf numFmtId="0" fontId="4" fillId="0" borderId="2" xfId="0" applyFont="1" applyBorder="1"/>
    <xf numFmtId="3" fontId="4" fillId="9" borderId="2" xfId="0" applyNumberFormat="1" applyFont="1" applyFill="1" applyBorder="1" applyProtection="1"/>
    <xf numFmtId="0" fontId="4" fillId="0" borderId="2" xfId="0" applyFont="1" applyFill="1" applyBorder="1"/>
    <xf numFmtId="3" fontId="4" fillId="10" borderId="2" xfId="0" applyNumberFormat="1" applyFont="1" applyFill="1" applyBorder="1" applyProtection="1"/>
    <xf numFmtId="3" fontId="4" fillId="13" borderId="2" xfId="0" applyNumberFormat="1" applyFont="1" applyFill="1" applyBorder="1" applyProtection="1"/>
    <xf numFmtId="3" fontId="4" fillId="14" borderId="2" xfId="0" applyNumberFormat="1" applyFont="1" applyFill="1" applyBorder="1" applyProtection="1"/>
    <xf numFmtId="3" fontId="6" fillId="2" borderId="2" xfId="0" applyNumberFormat="1" applyFont="1" applyFill="1" applyBorder="1" applyProtection="1"/>
    <xf numFmtId="0" fontId="6" fillId="0" borderId="2" xfId="0" applyFont="1" applyBorder="1"/>
    <xf numFmtId="3" fontId="6" fillId="0" borderId="2" xfId="0" applyNumberFormat="1" applyFont="1" applyFill="1" applyBorder="1" applyProtection="1"/>
    <xf numFmtId="0" fontId="13" fillId="0" borderId="31" xfId="0" applyFont="1" applyBorder="1" applyAlignment="1" applyProtection="1">
      <alignment horizontal="center"/>
    </xf>
    <xf numFmtId="0" fontId="14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" fillId="0" borderId="20" xfId="0" applyFont="1" applyBorder="1"/>
    <xf numFmtId="0" fontId="4" fillId="0" borderId="20" xfId="0" applyFont="1" applyFill="1" applyBorder="1"/>
    <xf numFmtId="0" fontId="6" fillId="0" borderId="20" xfId="0" applyFont="1" applyBorder="1"/>
    <xf numFmtId="0" fontId="0" fillId="0" borderId="20" xfId="0" applyBorder="1"/>
    <xf numFmtId="0" fontId="0" fillId="0" borderId="23" xfId="0" applyBorder="1"/>
    <xf numFmtId="0" fontId="0" fillId="0" borderId="24" xfId="0" applyBorder="1"/>
    <xf numFmtId="3" fontId="6" fillId="0" borderId="23" xfId="0" applyNumberFormat="1" applyFont="1" applyFill="1" applyBorder="1" applyProtection="1"/>
    <xf numFmtId="3" fontId="10" fillId="11" borderId="15" xfId="0" applyNumberFormat="1" applyFont="1" applyFill="1" applyBorder="1" applyProtection="1"/>
    <xf numFmtId="3" fontId="4" fillId="9" borderId="7" xfId="0" applyNumberFormat="1" applyFont="1" applyFill="1" applyBorder="1" applyProtection="1"/>
    <xf numFmtId="3" fontId="10" fillId="12" borderId="15" xfId="0" applyNumberFormat="1" applyFont="1" applyFill="1" applyBorder="1" applyProtection="1"/>
    <xf numFmtId="0" fontId="28" fillId="11" borderId="31" xfId="0" applyFont="1" applyFill="1" applyBorder="1" applyAlignment="1" applyProtection="1">
      <alignment wrapText="1"/>
    </xf>
    <xf numFmtId="0" fontId="25" fillId="6" borderId="32" xfId="0" applyFont="1" applyFill="1" applyBorder="1" applyAlignment="1" applyProtection="1">
      <alignment wrapText="1"/>
    </xf>
    <xf numFmtId="0" fontId="27" fillId="13" borderId="32" xfId="0" applyFont="1" applyFill="1" applyBorder="1" applyAlignment="1" applyProtection="1">
      <alignment wrapText="1"/>
    </xf>
    <xf numFmtId="0" fontId="27" fillId="8" borderId="32" xfId="0" applyFont="1" applyFill="1" applyBorder="1" applyAlignment="1" applyProtection="1">
      <alignment wrapText="1"/>
    </xf>
    <xf numFmtId="0" fontId="25" fillId="14" borderId="32" xfId="0" applyFont="1" applyFill="1" applyBorder="1" applyAlignment="1" applyProtection="1">
      <alignment wrapText="1"/>
    </xf>
    <xf numFmtId="0" fontId="25" fillId="0" borderId="32" xfId="0" applyFont="1" applyBorder="1" applyAlignment="1" applyProtection="1">
      <alignment wrapText="1"/>
    </xf>
    <xf numFmtId="0" fontId="25" fillId="0" borderId="32" xfId="0" applyFont="1" applyFill="1" applyBorder="1" applyAlignment="1" applyProtection="1">
      <alignment wrapText="1"/>
    </xf>
    <xf numFmtId="0" fontId="27" fillId="10" borderId="32" xfId="0" applyFont="1" applyFill="1" applyBorder="1" applyAlignment="1" applyProtection="1">
      <alignment horizontal="left" wrapText="1"/>
    </xf>
    <xf numFmtId="0" fontId="25" fillId="15" borderId="32" xfId="0" applyFont="1" applyFill="1" applyBorder="1" applyAlignment="1" applyProtection="1">
      <alignment wrapText="1"/>
    </xf>
    <xf numFmtId="0" fontId="25" fillId="0" borderId="32" xfId="0" applyFont="1" applyBorder="1" applyAlignment="1" applyProtection="1">
      <alignment horizontal="left" wrapText="1"/>
    </xf>
    <xf numFmtId="0" fontId="25" fillId="0" borderId="32" xfId="0" applyFont="1" applyBorder="1" applyAlignment="1" applyProtection="1">
      <alignment horizontal="left"/>
    </xf>
    <xf numFmtId="0" fontId="25" fillId="16" borderId="32" xfId="0" applyFont="1" applyFill="1" applyBorder="1" applyAlignment="1" applyProtection="1">
      <alignment wrapText="1"/>
    </xf>
    <xf numFmtId="0" fontId="25" fillId="7" borderId="32" xfId="0" applyFont="1" applyFill="1" applyBorder="1" applyAlignment="1" applyProtection="1">
      <alignment wrapText="1"/>
    </xf>
    <xf numFmtId="0" fontId="25" fillId="7" borderId="32" xfId="0" applyFont="1" applyFill="1" applyBorder="1" applyAlignment="1" applyProtection="1">
      <alignment horizontal="left"/>
    </xf>
    <xf numFmtId="0" fontId="25" fillId="0" borderId="32" xfId="0" applyFont="1" applyFill="1" applyBorder="1" applyAlignment="1" applyProtection="1">
      <alignment horizontal="left"/>
    </xf>
    <xf numFmtId="0" fontId="25" fillId="14" borderId="32" xfId="0" applyFont="1" applyFill="1" applyBorder="1" applyAlignment="1" applyProtection="1">
      <alignment horizontal="left"/>
    </xf>
    <xf numFmtId="0" fontId="27" fillId="10" borderId="9" xfId="0" applyFont="1" applyFill="1" applyBorder="1" applyAlignment="1" applyProtection="1">
      <alignment horizontal="left" wrapText="1"/>
    </xf>
    <xf numFmtId="0" fontId="27" fillId="0" borderId="9" xfId="0" applyFont="1" applyFill="1" applyBorder="1" applyAlignment="1" applyProtection="1">
      <alignment wrapText="1"/>
    </xf>
    <xf numFmtId="0" fontId="27" fillId="8" borderId="9" xfId="0" applyFont="1" applyFill="1" applyBorder="1" applyAlignment="1" applyProtection="1">
      <alignment wrapText="1"/>
    </xf>
    <xf numFmtId="3" fontId="25" fillId="0" borderId="32" xfId="0" applyNumberFormat="1" applyFont="1" applyFill="1" applyBorder="1" applyAlignment="1" applyProtection="1">
      <alignment horizontal="left" wrapText="1"/>
    </xf>
    <xf numFmtId="2" fontId="25" fillId="2" borderId="32" xfId="0" applyNumberFormat="1" applyFont="1" applyFill="1" applyBorder="1" applyAlignment="1" applyProtection="1">
      <alignment wrapText="1"/>
    </xf>
    <xf numFmtId="0" fontId="27" fillId="13" borderId="32" xfId="0" applyFont="1" applyFill="1" applyBorder="1" applyAlignment="1">
      <alignment wrapText="1"/>
    </xf>
    <xf numFmtId="0" fontId="27" fillId="8" borderId="32" xfId="0" applyFont="1" applyFill="1" applyBorder="1" applyAlignment="1">
      <alignment wrapText="1"/>
    </xf>
    <xf numFmtId="0" fontId="27" fillId="9" borderId="9" xfId="0" applyFont="1" applyFill="1" applyBorder="1" applyAlignment="1" applyProtection="1">
      <alignment wrapText="1"/>
    </xf>
    <xf numFmtId="0" fontId="27" fillId="10" borderId="9" xfId="0" applyFont="1" applyFill="1" applyBorder="1" applyAlignment="1" applyProtection="1">
      <alignment wrapText="1"/>
    </xf>
    <xf numFmtId="0" fontId="25" fillId="15" borderId="32" xfId="0" applyFont="1" applyFill="1" applyBorder="1" applyAlignment="1">
      <alignment wrapText="1"/>
    </xf>
    <xf numFmtId="0" fontId="25" fillId="0" borderId="32" xfId="0" applyFont="1" applyBorder="1" applyAlignment="1">
      <alignment wrapText="1"/>
    </xf>
    <xf numFmtId="0" fontId="25" fillId="0" borderId="32" xfId="0" applyFont="1" applyFill="1" applyBorder="1" applyAlignment="1">
      <alignment wrapText="1"/>
    </xf>
    <xf numFmtId="0" fontId="29" fillId="9" borderId="9" xfId="0" applyFont="1" applyFill="1" applyBorder="1" applyAlignment="1">
      <alignment wrapText="1"/>
    </xf>
    <xf numFmtId="0" fontId="29" fillId="9" borderId="32" xfId="0" applyFont="1" applyFill="1" applyBorder="1" applyAlignment="1" applyProtection="1">
      <alignment wrapText="1"/>
    </xf>
    <xf numFmtId="0" fontId="27" fillId="10" borderId="32" xfId="0" applyFont="1" applyFill="1" applyBorder="1"/>
    <xf numFmtId="0" fontId="25" fillId="2" borderId="32" xfId="0" applyFont="1" applyFill="1" applyBorder="1" applyAlignment="1" applyProtection="1">
      <alignment wrapText="1"/>
    </xf>
    <xf numFmtId="0" fontId="27" fillId="10" borderId="4" xfId="0" applyFont="1" applyFill="1" applyBorder="1" applyAlignment="1" applyProtection="1">
      <alignment vertical="top" wrapText="1"/>
      <protection locked="0"/>
    </xf>
    <xf numFmtId="0" fontId="27" fillId="10" borderId="6" xfId="0" applyFont="1" applyFill="1" applyBorder="1" applyAlignment="1">
      <alignment wrapText="1"/>
    </xf>
    <xf numFmtId="0" fontId="25" fillId="6" borderId="32" xfId="0" applyFont="1" applyFill="1" applyBorder="1" applyAlignment="1">
      <alignment wrapText="1"/>
    </xf>
    <xf numFmtId="0" fontId="27" fillId="10" borderId="32" xfId="0" applyFont="1" applyFill="1" applyBorder="1" applyAlignment="1" applyProtection="1">
      <alignment horizontal="left"/>
    </xf>
    <xf numFmtId="0" fontId="27" fillId="10" borderId="32" xfId="0" applyFont="1" applyFill="1" applyBorder="1" applyAlignment="1">
      <alignment wrapText="1"/>
    </xf>
    <xf numFmtId="0" fontId="25" fillId="2" borderId="32" xfId="0" applyFont="1" applyFill="1" applyBorder="1" applyAlignment="1">
      <alignment wrapText="1"/>
    </xf>
    <xf numFmtId="0" fontId="23" fillId="10" borderId="32" xfId="0" applyFont="1" applyFill="1" applyBorder="1" applyAlignment="1">
      <alignment wrapText="1"/>
    </xf>
    <xf numFmtId="0" fontId="29" fillId="22" borderId="9" xfId="0" applyFont="1" applyFill="1" applyBorder="1" applyAlignment="1" applyProtection="1">
      <alignment wrapText="1"/>
    </xf>
    <xf numFmtId="0" fontId="29" fillId="9" borderId="9" xfId="0" applyFont="1" applyFill="1" applyBorder="1" applyAlignment="1" applyProtection="1">
      <alignment wrapText="1"/>
    </xf>
    <xf numFmtId="0" fontId="27" fillId="10" borderId="1" xfId="0" applyFont="1" applyFill="1" applyBorder="1" applyAlignment="1" applyProtection="1">
      <alignment wrapText="1"/>
    </xf>
    <xf numFmtId="0" fontId="27" fillId="13" borderId="4" xfId="0" applyFont="1" applyFill="1" applyBorder="1" applyAlignment="1" applyProtection="1">
      <alignment wrapText="1"/>
    </xf>
    <xf numFmtId="0" fontId="27" fillId="10" borderId="5" xfId="0" applyFont="1" applyFill="1" applyBorder="1" applyAlignment="1">
      <alignment wrapText="1"/>
    </xf>
    <xf numFmtId="0" fontId="30" fillId="6" borderId="32" xfId="0" applyFont="1" applyFill="1" applyBorder="1" applyAlignment="1" applyProtection="1">
      <alignment wrapText="1"/>
    </xf>
    <xf numFmtId="0" fontId="29" fillId="22" borderId="9" xfId="0" applyFont="1" applyFill="1" applyBorder="1" applyAlignment="1" applyProtection="1">
      <alignment horizontal="center" wrapText="1"/>
    </xf>
    <xf numFmtId="0" fontId="25" fillId="15" borderId="32" xfId="0" applyFont="1" applyFill="1" applyBorder="1" applyAlignment="1">
      <alignment horizontal="left" wrapText="1"/>
    </xf>
    <xf numFmtId="0" fontId="25" fillId="0" borderId="5" xfId="0" applyFont="1" applyBorder="1" applyAlignment="1">
      <alignment horizontal="left" wrapText="1"/>
    </xf>
    <xf numFmtId="0" fontId="27" fillId="2" borderId="32" xfId="0" applyFont="1" applyFill="1" applyBorder="1" applyAlignment="1">
      <alignment wrapText="1"/>
    </xf>
    <xf numFmtId="0" fontId="27" fillId="15" borderId="32" xfId="0" applyFont="1" applyFill="1" applyBorder="1" applyAlignment="1">
      <alignment wrapText="1"/>
    </xf>
    <xf numFmtId="0" fontId="27" fillId="10" borderId="9" xfId="0" applyFont="1" applyFill="1" applyBorder="1" applyAlignment="1">
      <alignment horizontal="left" wrapText="1"/>
    </xf>
    <xf numFmtId="0" fontId="27" fillId="6" borderId="32" xfId="0" applyFont="1" applyFill="1" applyBorder="1" applyAlignment="1">
      <alignment horizontal="left" wrapText="1"/>
    </xf>
    <xf numFmtId="0" fontId="27" fillId="8" borderId="32" xfId="0" applyFont="1" applyFill="1" applyBorder="1" applyAlignment="1">
      <alignment horizontal="left" wrapText="1"/>
    </xf>
    <xf numFmtId="0" fontId="25" fillId="6" borderId="32" xfId="0" applyFont="1" applyFill="1" applyBorder="1" applyAlignment="1">
      <alignment horizontal="left" wrapText="1"/>
    </xf>
    <xf numFmtId="0" fontId="29" fillId="22" borderId="9" xfId="0" applyFont="1" applyFill="1" applyBorder="1" applyAlignment="1">
      <alignment horizontal="center" wrapText="1"/>
    </xf>
    <xf numFmtId="0" fontId="29" fillId="10" borderId="32" xfId="0" applyFont="1" applyFill="1" applyBorder="1"/>
    <xf numFmtId="0" fontId="27" fillId="6" borderId="32" xfId="0" applyFont="1" applyFill="1" applyBorder="1" applyAlignment="1">
      <alignment wrapText="1"/>
    </xf>
    <xf numFmtId="0" fontId="29" fillId="10" borderId="32" xfId="0" applyFont="1" applyFill="1" applyBorder="1" applyAlignment="1">
      <alignment vertical="top" wrapText="1"/>
    </xf>
    <xf numFmtId="0" fontId="27" fillId="10" borderId="32" xfId="0" applyFont="1" applyFill="1" applyBorder="1" applyAlignment="1"/>
    <xf numFmtId="0" fontId="25" fillId="0" borderId="5" xfId="0" applyFont="1" applyBorder="1" applyAlignment="1">
      <alignment wrapText="1"/>
    </xf>
    <xf numFmtId="0" fontId="27" fillId="2" borderId="32" xfId="0" applyFont="1" applyFill="1" applyBorder="1" applyAlignment="1" applyProtection="1">
      <alignment wrapText="1"/>
    </xf>
    <xf numFmtId="0" fontId="25" fillId="15" borderId="32" xfId="0" applyFont="1" applyFill="1" applyBorder="1"/>
    <xf numFmtId="0" fontId="25" fillId="0" borderId="32" xfId="0" applyFont="1" applyBorder="1"/>
    <xf numFmtId="0" fontId="27" fillId="3" borderId="32" xfId="0" applyFont="1" applyFill="1" applyBorder="1" applyAlignment="1">
      <alignment wrapText="1"/>
    </xf>
    <xf numFmtId="0" fontId="25" fillId="0" borderId="32" xfId="0" applyFont="1" applyBorder="1" applyAlignment="1">
      <alignment horizontal="left" wrapText="1"/>
    </xf>
    <xf numFmtId="0" fontId="30" fillId="19" borderId="9" xfId="0" applyFont="1" applyFill="1" applyBorder="1" applyAlignment="1">
      <alignment wrapText="1"/>
    </xf>
    <xf numFmtId="0" fontId="32" fillId="10" borderId="32" xfId="0" applyFont="1" applyFill="1" applyBorder="1" applyAlignment="1">
      <alignment horizontal="left" wrapText="1"/>
    </xf>
    <xf numFmtId="0" fontId="32" fillId="10" borderId="32" xfId="0" applyFont="1" applyFill="1" applyBorder="1" applyAlignment="1">
      <alignment wrapText="1"/>
    </xf>
    <xf numFmtId="0" fontId="32" fillId="3" borderId="32" xfId="0" applyFont="1" applyFill="1" applyBorder="1" applyAlignment="1">
      <alignment wrapText="1"/>
    </xf>
    <xf numFmtId="0" fontId="32" fillId="10" borderId="32" xfId="0" applyFont="1" applyFill="1" applyBorder="1"/>
    <xf numFmtId="0" fontId="33" fillId="3" borderId="32" xfId="0" applyFont="1" applyFill="1" applyBorder="1" applyAlignment="1">
      <alignment wrapText="1"/>
    </xf>
    <xf numFmtId="0" fontId="32" fillId="6" borderId="32" xfId="0" applyFont="1" applyFill="1" applyBorder="1" applyAlignment="1">
      <alignment wrapText="1"/>
    </xf>
    <xf numFmtId="0" fontId="35" fillId="20" borderId="32" xfId="0" applyFont="1" applyFill="1" applyBorder="1" applyAlignment="1"/>
    <xf numFmtId="0" fontId="32" fillId="5" borderId="32" xfId="0" applyFont="1" applyFill="1" applyBorder="1" applyAlignment="1"/>
    <xf numFmtId="0" fontId="32" fillId="9" borderId="9" xfId="0" applyFont="1" applyFill="1" applyBorder="1" applyAlignment="1">
      <alignment wrapText="1"/>
    </xf>
    <xf numFmtId="0" fontId="29" fillId="22" borderId="9" xfId="0" applyFont="1" applyFill="1" applyBorder="1" applyAlignment="1">
      <alignment wrapText="1"/>
    </xf>
    <xf numFmtId="0" fontId="33" fillId="6" borderId="32" xfId="0" applyFont="1" applyFill="1" applyBorder="1" applyAlignment="1">
      <alignment wrapText="1"/>
    </xf>
    <xf numFmtId="0" fontId="27" fillId="12" borderId="32" xfId="0" applyFont="1" applyFill="1" applyBorder="1" applyAlignment="1" applyProtection="1">
      <alignment wrapText="1"/>
    </xf>
    <xf numFmtId="0" fontId="29" fillId="9" borderId="1" xfId="0" applyFont="1" applyFill="1" applyBorder="1" applyAlignment="1" applyProtection="1">
      <alignment wrapText="1"/>
    </xf>
    <xf numFmtId="0" fontId="29" fillId="10" borderId="4" xfId="0" applyFont="1" applyFill="1" applyBorder="1" applyAlignment="1">
      <alignment wrapText="1"/>
    </xf>
    <xf numFmtId="0" fontId="27" fillId="6" borderId="32" xfId="0" applyFont="1" applyFill="1" applyBorder="1" applyAlignment="1" applyProtection="1">
      <alignment wrapText="1"/>
    </xf>
    <xf numFmtId="0" fontId="29" fillId="12" borderId="32" xfId="0" applyFont="1" applyFill="1" applyBorder="1" applyAlignment="1">
      <alignment wrapText="1"/>
    </xf>
    <xf numFmtId="0" fontId="30" fillId="19" borderId="1" xfId="0" applyFont="1" applyFill="1" applyBorder="1" applyAlignment="1">
      <alignment wrapText="1"/>
    </xf>
    <xf numFmtId="0" fontId="27" fillId="10" borderId="4" xfId="0" applyFont="1" applyFill="1" applyBorder="1" applyAlignment="1"/>
    <xf numFmtId="0" fontId="27" fillId="21" borderId="4" xfId="0" applyFont="1" applyFill="1" applyBorder="1" applyAlignment="1">
      <alignment wrapText="1"/>
    </xf>
    <xf numFmtId="0" fontId="25" fillId="0" borderId="33" xfId="0" applyFont="1" applyBorder="1" applyAlignment="1">
      <alignment wrapText="1"/>
    </xf>
    <xf numFmtId="3" fontId="29" fillId="9" borderId="2" xfId="0" applyNumberFormat="1" applyFont="1" applyFill="1" applyBorder="1" applyAlignment="1" applyProtection="1">
      <alignment horizontal="right" wrapText="1"/>
    </xf>
    <xf numFmtId="3" fontId="29" fillId="10" borderId="2" xfId="0" applyNumberFormat="1" applyFont="1" applyFill="1" applyBorder="1" applyAlignment="1" applyProtection="1">
      <alignment horizontal="right" wrapText="1"/>
    </xf>
    <xf numFmtId="3" fontId="30" fillId="6" borderId="2" xfId="0" applyNumberFormat="1" applyFont="1" applyFill="1" applyBorder="1" applyAlignment="1" applyProtection="1">
      <alignment horizontal="right" wrapText="1"/>
    </xf>
    <xf numFmtId="3" fontId="27" fillId="13" borderId="2" xfId="0" applyNumberFormat="1" applyFont="1" applyFill="1" applyBorder="1" applyAlignment="1" applyProtection="1">
      <alignment horizontal="right" wrapText="1"/>
    </xf>
    <xf numFmtId="3" fontId="27" fillId="8" borderId="2" xfId="0" applyNumberFormat="1" applyFont="1" applyFill="1" applyBorder="1" applyAlignment="1" applyProtection="1">
      <alignment horizontal="right" wrapText="1"/>
    </xf>
    <xf numFmtId="3" fontId="25" fillId="14" borderId="2" xfId="0" applyNumberFormat="1" applyFont="1" applyFill="1" applyBorder="1" applyAlignment="1" applyProtection="1">
      <alignment horizontal="right" wrapText="1"/>
    </xf>
    <xf numFmtId="3" fontId="25" fillId="0" borderId="2" xfId="0" applyNumberFormat="1" applyFont="1" applyBorder="1" applyAlignment="1" applyProtection="1">
      <alignment horizontal="right" wrapText="1"/>
    </xf>
    <xf numFmtId="3" fontId="25" fillId="0" borderId="2" xfId="0" applyNumberFormat="1" applyFont="1" applyFill="1" applyBorder="1" applyAlignment="1" applyProtection="1">
      <alignment horizontal="right" wrapText="1"/>
    </xf>
    <xf numFmtId="3" fontId="30" fillId="10" borderId="2" xfId="0" applyNumberFormat="1" applyFont="1" applyFill="1" applyBorder="1" applyAlignment="1" applyProtection="1">
      <alignment horizontal="right" wrapText="1"/>
    </xf>
    <xf numFmtId="3" fontId="30" fillId="2" borderId="2" xfId="0" applyNumberFormat="1" applyFont="1" applyFill="1" applyBorder="1" applyAlignment="1" applyProtection="1">
      <alignment horizontal="right"/>
    </xf>
    <xf numFmtId="3" fontId="27" fillId="13" borderId="2" xfId="0" applyNumberFormat="1" applyFont="1" applyFill="1" applyBorder="1" applyAlignment="1" applyProtection="1">
      <alignment horizontal="right"/>
    </xf>
    <xf numFmtId="3" fontId="27" fillId="8" borderId="2" xfId="0" applyNumberFormat="1" applyFont="1" applyFill="1" applyBorder="1" applyAlignment="1" applyProtection="1">
      <alignment horizontal="right"/>
    </xf>
    <xf numFmtId="3" fontId="25" fillId="0" borderId="2" xfId="0" applyNumberFormat="1" applyFont="1" applyBorder="1" applyAlignment="1" applyProtection="1">
      <alignment wrapText="1"/>
    </xf>
    <xf numFmtId="3" fontId="25" fillId="16" borderId="2" xfId="0" applyNumberFormat="1" applyFont="1" applyFill="1" applyBorder="1" applyAlignment="1" applyProtection="1">
      <alignment horizontal="right" wrapText="1"/>
    </xf>
    <xf numFmtId="3" fontId="25" fillId="7" borderId="2" xfId="0" applyNumberFormat="1" applyFont="1" applyFill="1" applyBorder="1" applyAlignment="1" applyProtection="1">
      <alignment horizontal="right" wrapText="1"/>
    </xf>
    <xf numFmtId="3" fontId="25" fillId="7" borderId="2" xfId="0" applyNumberFormat="1" applyFont="1" applyFill="1" applyBorder="1" applyAlignment="1" applyProtection="1">
      <alignment wrapText="1"/>
    </xf>
    <xf numFmtId="3" fontId="25" fillId="0" borderId="2" xfId="0" applyNumberFormat="1" applyFont="1" applyFill="1" applyBorder="1" applyAlignment="1" applyProtection="1">
      <alignment wrapText="1"/>
    </xf>
    <xf numFmtId="3" fontId="25" fillId="14" borderId="2" xfId="0" applyNumberFormat="1" applyFont="1" applyFill="1" applyBorder="1" applyAlignment="1" applyProtection="1">
      <alignment wrapText="1"/>
    </xf>
    <xf numFmtId="3" fontId="29" fillId="10" borderId="2" xfId="0" applyNumberFormat="1" applyFont="1" applyFill="1" applyBorder="1" applyAlignment="1" applyProtection="1">
      <alignment horizontal="right"/>
    </xf>
    <xf numFmtId="3" fontId="27" fillId="13" borderId="2" xfId="0" applyNumberFormat="1" applyFont="1" applyFill="1" applyBorder="1" applyAlignment="1">
      <alignment horizontal="right" wrapText="1"/>
    </xf>
    <xf numFmtId="3" fontId="25" fillId="15" borderId="2" xfId="0" applyNumberFormat="1" applyFont="1" applyFill="1" applyBorder="1" applyAlignment="1" applyProtection="1">
      <alignment horizontal="right" wrapText="1"/>
    </xf>
    <xf numFmtId="3" fontId="25" fillId="6" borderId="2" xfId="0" applyNumberFormat="1" applyFont="1" applyFill="1" applyBorder="1" applyAlignment="1" applyProtection="1">
      <alignment horizontal="right" wrapText="1"/>
    </xf>
    <xf numFmtId="3" fontId="29" fillId="13" borderId="2" xfId="0" applyNumberFormat="1" applyFont="1" applyFill="1" applyBorder="1" applyAlignment="1">
      <alignment horizontal="right" wrapText="1"/>
    </xf>
    <xf numFmtId="3" fontId="29" fillId="8" borderId="2" xfId="0" applyNumberFormat="1" applyFont="1" applyFill="1" applyBorder="1" applyAlignment="1">
      <alignment horizontal="right" wrapText="1"/>
    </xf>
    <xf numFmtId="3" fontId="30" fillId="15" borderId="2" xfId="0" applyNumberFormat="1" applyFont="1" applyFill="1" applyBorder="1" applyAlignment="1">
      <alignment horizontal="right" wrapText="1"/>
    </xf>
    <xf numFmtId="3" fontId="30" fillId="0" borderId="2" xfId="0" applyNumberFormat="1" applyFont="1" applyFill="1" applyBorder="1" applyAlignment="1">
      <alignment horizontal="right" wrapText="1"/>
    </xf>
    <xf numFmtId="3" fontId="29" fillId="9" borderId="2" xfId="0" applyNumberFormat="1" applyFont="1" applyFill="1" applyBorder="1" applyAlignment="1">
      <alignment horizontal="right" wrapText="1"/>
    </xf>
    <xf numFmtId="3" fontId="31" fillId="22" borderId="2" xfId="0" applyNumberFormat="1" applyFont="1" applyFill="1" applyBorder="1" applyAlignment="1" applyProtection="1">
      <alignment horizontal="right" wrapText="1"/>
    </xf>
    <xf numFmtId="3" fontId="30" fillId="0" borderId="2" xfId="0" applyNumberFormat="1" applyFont="1" applyBorder="1" applyAlignment="1" applyProtection="1">
      <alignment horizontal="right" wrapText="1"/>
    </xf>
    <xf numFmtId="3" fontId="25" fillId="2" borderId="2" xfId="0" applyNumberFormat="1" applyFont="1" applyFill="1" applyBorder="1" applyAlignment="1" applyProtection="1">
      <alignment horizontal="right" wrapText="1"/>
    </xf>
    <xf numFmtId="3" fontId="29" fillId="22" borderId="2" xfId="0" applyNumberFormat="1" applyFont="1" applyFill="1" applyBorder="1" applyAlignment="1">
      <alignment horizontal="right" wrapText="1"/>
    </xf>
    <xf numFmtId="3" fontId="29" fillId="10" borderId="2" xfId="0" applyNumberFormat="1" applyFont="1" applyFill="1" applyBorder="1" applyAlignment="1">
      <alignment horizontal="right" wrapText="1"/>
    </xf>
    <xf numFmtId="3" fontId="30" fillId="6" borderId="2" xfId="0" applyNumberFormat="1" applyFont="1" applyFill="1" applyBorder="1" applyAlignment="1">
      <alignment horizontal="right" wrapText="1"/>
    </xf>
    <xf numFmtId="3" fontId="27" fillId="8" borderId="2" xfId="0" applyNumberFormat="1" applyFont="1" applyFill="1" applyBorder="1" applyAlignment="1">
      <alignment horizontal="right" wrapText="1"/>
    </xf>
    <xf numFmtId="3" fontId="25" fillId="15" borderId="2" xfId="0" applyNumberFormat="1" applyFont="1" applyFill="1" applyBorder="1" applyAlignment="1">
      <alignment horizontal="right" wrapText="1"/>
    </xf>
    <xf numFmtId="3" fontId="25" fillId="0" borderId="2" xfId="0" applyNumberFormat="1" applyFont="1" applyBorder="1" applyAlignment="1">
      <alignment horizontal="right" wrapText="1"/>
    </xf>
    <xf numFmtId="3" fontId="29" fillId="2" borderId="2" xfId="0" applyNumberFormat="1" applyFont="1" applyFill="1" applyBorder="1" applyAlignment="1">
      <alignment horizontal="right" wrapText="1"/>
    </xf>
    <xf numFmtId="3" fontId="30" fillId="10" borderId="2" xfId="0" applyNumberFormat="1" applyFont="1" applyFill="1" applyBorder="1" applyAlignment="1">
      <alignment horizontal="right" wrapText="1"/>
    </xf>
    <xf numFmtId="3" fontId="29" fillId="22" borderId="2" xfId="0" applyNumberFormat="1" applyFont="1" applyFill="1" applyBorder="1" applyAlignment="1" applyProtection="1">
      <alignment horizontal="right" wrapText="1"/>
    </xf>
    <xf numFmtId="3" fontId="29" fillId="9" borderId="2" xfId="0" applyNumberFormat="1" applyFont="1" applyFill="1" applyBorder="1" applyAlignment="1">
      <alignment horizontal="right"/>
    </xf>
    <xf numFmtId="3" fontId="29" fillId="10" borderId="2" xfId="0" applyNumberFormat="1" applyFont="1" applyFill="1" applyBorder="1" applyAlignment="1">
      <alignment horizontal="right"/>
    </xf>
    <xf numFmtId="3" fontId="29" fillId="6" borderId="2" xfId="0" applyNumberFormat="1" applyFont="1" applyFill="1" applyBorder="1" applyAlignment="1">
      <alignment horizontal="right" wrapText="1"/>
    </xf>
    <xf numFmtId="3" fontId="25" fillId="6" borderId="2" xfId="0" applyNumberFormat="1" applyFont="1" applyFill="1" applyBorder="1" applyAlignment="1">
      <alignment horizontal="right" wrapText="1"/>
    </xf>
    <xf numFmtId="3" fontId="29" fillId="22" borderId="2" xfId="0" applyNumberFormat="1" applyFont="1" applyFill="1" applyBorder="1" applyAlignment="1">
      <alignment horizontal="center" wrapText="1"/>
    </xf>
    <xf numFmtId="3" fontId="27" fillId="6" borderId="2" xfId="0" applyNumberFormat="1" applyFont="1" applyFill="1" applyBorder="1" applyAlignment="1" applyProtection="1">
      <alignment horizontal="right" wrapText="1"/>
    </xf>
    <xf numFmtId="3" fontId="27" fillId="8" borderId="2" xfId="0" applyNumberFormat="1" applyFont="1" applyFill="1" applyBorder="1" applyAlignment="1" applyProtection="1">
      <alignment wrapText="1"/>
    </xf>
    <xf numFmtId="3" fontId="25" fillId="15" borderId="2" xfId="0" applyNumberFormat="1" applyFont="1" applyFill="1" applyBorder="1" applyAlignment="1" applyProtection="1">
      <alignment wrapText="1"/>
    </xf>
    <xf numFmtId="3" fontId="29" fillId="6" borderId="2" xfId="0" applyNumberFormat="1" applyFont="1" applyFill="1" applyBorder="1" applyAlignment="1" applyProtection="1">
      <alignment horizontal="right" wrapText="1"/>
    </xf>
    <xf numFmtId="3" fontId="31" fillId="22" borderId="2" xfId="0" applyNumberFormat="1" applyFont="1" applyFill="1" applyBorder="1" applyAlignment="1">
      <alignment horizontal="right" wrapText="1"/>
    </xf>
    <xf numFmtId="3" fontId="29" fillId="3" borderId="2" xfId="0" applyNumberFormat="1" applyFont="1" applyFill="1" applyBorder="1" applyAlignment="1">
      <alignment horizontal="right" wrapText="1"/>
    </xf>
    <xf numFmtId="3" fontId="27" fillId="17" borderId="2" xfId="0" applyNumberFormat="1" applyFont="1" applyFill="1" applyBorder="1" applyAlignment="1">
      <alignment horizontal="right" wrapText="1"/>
    </xf>
    <xf numFmtId="3" fontId="27" fillId="18" borderId="2" xfId="0" applyNumberFormat="1" applyFont="1" applyFill="1" applyBorder="1" applyAlignment="1">
      <alignment horizontal="right" wrapText="1"/>
    </xf>
    <xf numFmtId="3" fontId="29" fillId="0" borderId="2" xfId="0" applyNumberFormat="1" applyFont="1" applyBorder="1" applyAlignment="1">
      <alignment horizontal="right" wrapText="1"/>
    </xf>
    <xf numFmtId="3" fontId="25" fillId="0" borderId="2" xfId="0" applyNumberFormat="1" applyFont="1" applyFill="1" applyBorder="1" applyAlignment="1">
      <alignment horizontal="right" wrapText="1"/>
    </xf>
    <xf numFmtId="3" fontId="29" fillId="0" borderId="2" xfId="0" applyNumberFormat="1" applyFont="1" applyFill="1" applyBorder="1" applyAlignment="1">
      <alignment horizontal="right" wrapText="1"/>
    </xf>
    <xf numFmtId="3" fontId="31" fillId="19" borderId="2" xfId="0" applyNumberFormat="1" applyFont="1" applyFill="1" applyBorder="1" applyAlignment="1">
      <alignment horizontal="right" wrapText="1"/>
    </xf>
    <xf numFmtId="3" fontId="32" fillId="10" borderId="2" xfId="0" applyNumberFormat="1" applyFont="1" applyFill="1" applyBorder="1" applyAlignment="1">
      <alignment horizontal="right" wrapText="1"/>
    </xf>
    <xf numFmtId="3" fontId="32" fillId="0" borderId="2" xfId="0" applyNumberFormat="1" applyFont="1" applyFill="1" applyBorder="1" applyAlignment="1">
      <alignment horizontal="right" wrapText="1"/>
    </xf>
    <xf numFmtId="3" fontId="32" fillId="6" borderId="2" xfId="0" applyNumberFormat="1" applyFont="1" applyFill="1" applyBorder="1" applyAlignment="1" applyProtection="1">
      <alignment horizontal="right" wrapText="1"/>
    </xf>
    <xf numFmtId="3" fontId="32" fillId="6" borderId="2" xfId="0" applyNumberFormat="1" applyFont="1" applyFill="1" applyBorder="1" applyAlignment="1">
      <alignment horizontal="right" wrapText="1"/>
    </xf>
    <xf numFmtId="3" fontId="29" fillId="20" borderId="2" xfId="0" applyNumberFormat="1" applyFont="1" applyFill="1" applyBorder="1" applyAlignment="1">
      <alignment horizontal="right"/>
    </xf>
    <xf numFmtId="3" fontId="32" fillId="3" borderId="2" xfId="0" applyNumberFormat="1" applyFont="1" applyFill="1" applyBorder="1" applyAlignment="1">
      <alignment horizontal="right"/>
    </xf>
    <xf numFmtId="3" fontId="27" fillId="17" borderId="2" xfId="0" applyNumberFormat="1" applyFont="1" applyFill="1" applyBorder="1" applyAlignment="1">
      <alignment horizontal="right"/>
    </xf>
    <xf numFmtId="3" fontId="27" fillId="18" borderId="2" xfId="0" applyNumberFormat="1" applyFont="1" applyFill="1" applyBorder="1" applyAlignment="1">
      <alignment horizontal="right"/>
    </xf>
    <xf numFmtId="3" fontId="32" fillId="9" borderId="2" xfId="0" applyNumberFormat="1" applyFont="1" applyFill="1" applyBorder="1" applyAlignment="1">
      <alignment horizontal="right" wrapText="1"/>
    </xf>
    <xf numFmtId="3" fontId="32" fillId="3" borderId="2" xfId="0" applyNumberFormat="1" applyFont="1" applyFill="1" applyBorder="1" applyAlignment="1">
      <alignment horizontal="right" wrapText="1"/>
    </xf>
    <xf numFmtId="3" fontId="33" fillId="6" borderId="2" xfId="0" applyNumberFormat="1" applyFont="1" applyFill="1" applyBorder="1" applyAlignment="1">
      <alignment horizontal="right" wrapText="1"/>
    </xf>
    <xf numFmtId="3" fontId="29" fillId="12" borderId="2" xfId="0" applyNumberFormat="1" applyFont="1" applyFill="1" applyBorder="1" applyAlignment="1" applyProtection="1">
      <alignment horizontal="right" wrapText="1"/>
    </xf>
    <xf numFmtId="3" fontId="29" fillId="12" borderId="2" xfId="0" applyNumberFormat="1" applyFont="1" applyFill="1" applyBorder="1" applyAlignment="1">
      <alignment horizontal="right" wrapText="1"/>
    </xf>
    <xf numFmtId="3" fontId="29" fillId="21" borderId="2" xfId="0" applyNumberFormat="1" applyFont="1" applyFill="1" applyBorder="1" applyAlignment="1">
      <alignment horizontal="right" wrapText="1"/>
    </xf>
    <xf numFmtId="0" fontId="27" fillId="0" borderId="10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 wrapText="1"/>
    </xf>
    <xf numFmtId="3" fontId="26" fillId="11" borderId="15" xfId="0" applyNumberFormat="1" applyFont="1" applyFill="1" applyBorder="1" applyAlignment="1" applyProtection="1">
      <alignment horizontal="right" wrapText="1"/>
    </xf>
    <xf numFmtId="3" fontId="29" fillId="9" borderId="7" xfId="0" applyNumberFormat="1" applyFont="1" applyFill="1" applyBorder="1" applyAlignment="1" applyProtection="1">
      <alignment horizontal="right" wrapText="1"/>
    </xf>
    <xf numFmtId="0" fontId="26" fillId="12" borderId="10" xfId="0" applyFont="1" applyFill="1" applyBorder="1" applyAlignment="1" applyProtection="1">
      <alignment horizontal="left"/>
    </xf>
    <xf numFmtId="0" fontId="26" fillId="12" borderId="31" xfId="0" applyFont="1" applyFill="1" applyBorder="1" applyAlignment="1" applyProtection="1">
      <alignment wrapText="1"/>
    </xf>
    <xf numFmtId="3" fontId="26" fillId="12" borderId="15" xfId="0" applyNumberFormat="1" applyFont="1" applyFill="1" applyBorder="1" applyAlignment="1" applyProtection="1">
      <alignment horizontal="right" wrapText="1"/>
    </xf>
    <xf numFmtId="3" fontId="25" fillId="0" borderId="23" xfId="0" applyNumberFormat="1" applyFont="1" applyBorder="1" applyAlignment="1">
      <alignment horizontal="right" wrapText="1"/>
    </xf>
    <xf numFmtId="0" fontId="27" fillId="25" borderId="19" xfId="0" applyFont="1" applyFill="1" applyBorder="1"/>
    <xf numFmtId="0" fontId="27" fillId="25" borderId="32" xfId="0" applyFont="1" applyFill="1" applyBorder="1" applyAlignment="1">
      <alignment wrapText="1"/>
    </xf>
    <xf numFmtId="3" fontId="27" fillId="10" borderId="2" xfId="0" applyNumberFormat="1" applyFont="1" applyFill="1" applyBorder="1" applyAlignment="1" applyProtection="1">
      <alignment horizontal="right" wrapText="1"/>
    </xf>
    <xf numFmtId="3" fontId="25" fillId="10" borderId="2" xfId="0" applyNumberFormat="1" applyFont="1" applyFill="1" applyBorder="1" applyAlignment="1" applyProtection="1">
      <alignment horizontal="right" wrapText="1"/>
    </xf>
    <xf numFmtId="0" fontId="27" fillId="0" borderId="31" xfId="0" applyFont="1" applyBorder="1" applyAlignment="1" applyProtection="1">
      <alignment horizontal="center"/>
    </xf>
    <xf numFmtId="0" fontId="4" fillId="12" borderId="15" xfId="0" applyFont="1" applyFill="1" applyBorder="1"/>
    <xf numFmtId="0" fontId="4" fillId="12" borderId="12" xfId="0" applyFont="1" applyFill="1" applyBorder="1"/>
    <xf numFmtId="0" fontId="4" fillId="9" borderId="7" xfId="0" applyFont="1" applyFill="1" applyBorder="1"/>
    <xf numFmtId="0" fontId="4" fillId="9" borderId="18" xfId="0" applyFont="1" applyFill="1" applyBorder="1"/>
    <xf numFmtId="3" fontId="1" fillId="10" borderId="2" xfId="0" applyNumberFormat="1" applyFont="1" applyFill="1" applyBorder="1"/>
    <xf numFmtId="3" fontId="1" fillId="10" borderId="2" xfId="0" applyNumberFormat="1" applyFont="1" applyFill="1" applyBorder="1" applyProtection="1"/>
    <xf numFmtId="0" fontId="4" fillId="10" borderId="2" xfId="0" applyFont="1" applyFill="1" applyBorder="1"/>
    <xf numFmtId="0" fontId="4" fillId="10" borderId="20" xfId="0" applyFont="1" applyFill="1" applyBorder="1"/>
    <xf numFmtId="0" fontId="6" fillId="10" borderId="2" xfId="0" applyFont="1" applyFill="1" applyBorder="1"/>
    <xf numFmtId="0" fontId="6" fillId="10" borderId="20" xfId="0" applyFont="1" applyFill="1" applyBorder="1"/>
    <xf numFmtId="0" fontId="0" fillId="10" borderId="2" xfId="0" applyFill="1" applyBorder="1"/>
    <xf numFmtId="0" fontId="0" fillId="10" borderId="20" xfId="0" applyFill="1" applyBorder="1"/>
    <xf numFmtId="3" fontId="1" fillId="13" borderId="2" xfId="0" applyNumberFormat="1" applyFont="1" applyFill="1" applyBorder="1"/>
    <xf numFmtId="0" fontId="0" fillId="13" borderId="2" xfId="0" applyFill="1" applyBorder="1"/>
    <xf numFmtId="0" fontId="0" fillId="13" borderId="20" xfId="0" applyFill="1" applyBorder="1"/>
    <xf numFmtId="3" fontId="1" fillId="14" borderId="2" xfId="0" applyNumberFormat="1" applyFont="1" applyFill="1" applyBorder="1"/>
    <xf numFmtId="0" fontId="4" fillId="14" borderId="2" xfId="0" applyFont="1" applyFill="1" applyBorder="1"/>
    <xf numFmtId="0" fontId="4" fillId="14" borderId="20" xfId="0" applyFont="1" applyFill="1" applyBorder="1"/>
    <xf numFmtId="0" fontId="0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Fill="1" applyBorder="1" applyAlignment="1" applyProtection="1">
      <alignment wrapText="1"/>
    </xf>
    <xf numFmtId="0" fontId="0" fillId="0" borderId="34" xfId="0" applyNumberFormat="1" applyFont="1" applyFill="1" applyBorder="1" applyAlignment="1" applyProtection="1">
      <alignment horizontal="center" vertical="center" wrapText="1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0" fontId="11" fillId="0" borderId="35" xfId="0" applyNumberFormat="1" applyFont="1" applyFill="1" applyBorder="1" applyAlignment="1" applyProtection="1">
      <alignment horizontal="center" wrapText="1"/>
    </xf>
    <xf numFmtId="0" fontId="11" fillId="0" borderId="36" xfId="0" applyNumberFormat="1" applyFont="1" applyFill="1" applyBorder="1" applyAlignment="1" applyProtection="1">
      <alignment horizontal="center" wrapText="1"/>
    </xf>
    <xf numFmtId="0" fontId="37" fillId="0" borderId="37" xfId="0" applyNumberFormat="1" applyFont="1" applyFill="1" applyBorder="1" applyAlignment="1" applyProtection="1">
      <alignment horizontal="center"/>
    </xf>
    <xf numFmtId="0" fontId="37" fillId="0" borderId="38" xfId="0" applyNumberFormat="1" applyFont="1" applyFill="1" applyBorder="1" applyAlignment="1" applyProtection="1">
      <alignment horizontal="center" wrapText="1"/>
    </xf>
    <xf numFmtId="0" fontId="37" fillId="0" borderId="38" xfId="0" applyNumberFormat="1" applyFont="1" applyFill="1" applyBorder="1" applyAlignment="1" applyProtection="1">
      <alignment horizontal="center"/>
    </xf>
    <xf numFmtId="0" fontId="13" fillId="0" borderId="38" xfId="0" applyNumberFormat="1" applyFont="1" applyFill="1" applyBorder="1" applyAlignment="1" applyProtection="1">
      <alignment horizontal="center"/>
    </xf>
    <xf numFmtId="0" fontId="13" fillId="0" borderId="39" xfId="0" applyNumberFormat="1" applyFont="1" applyFill="1" applyBorder="1" applyAlignment="1" applyProtection="1">
      <alignment horizontal="center"/>
    </xf>
    <xf numFmtId="0" fontId="37" fillId="0" borderId="40" xfId="0" applyNumberFormat="1" applyFont="1" applyFill="1" applyBorder="1" applyAlignment="1" applyProtection="1">
      <alignment horizontal="center"/>
    </xf>
    <xf numFmtId="0" fontId="11" fillId="0" borderId="41" xfId="0" applyNumberFormat="1" applyFont="1" applyFill="1" applyBorder="1" applyAlignment="1" applyProtection="1">
      <alignment horizontal="left" wrapText="1"/>
    </xf>
    <xf numFmtId="3" fontId="11" fillId="0" borderId="41" xfId="0" applyNumberFormat="1" applyFont="1" applyFill="1" applyBorder="1" applyAlignment="1" applyProtection="1"/>
    <xf numFmtId="3" fontId="11" fillId="0" borderId="42" xfId="0" applyNumberFormat="1" applyFont="1" applyFill="1" applyBorder="1" applyAlignment="1" applyProtection="1"/>
    <xf numFmtId="0" fontId="8" fillId="26" borderId="40" xfId="0" applyNumberFormat="1" applyFont="1" applyFill="1" applyBorder="1" applyAlignment="1" applyProtection="1">
      <alignment horizontal="left"/>
    </xf>
    <xf numFmtId="0" fontId="8" fillId="26" borderId="41" xfId="0" applyNumberFormat="1" applyFont="1" applyFill="1" applyBorder="1" applyAlignment="1" applyProtection="1">
      <alignment wrapText="1"/>
    </xf>
    <xf numFmtId="3" fontId="8" fillId="26" borderId="41" xfId="0" applyNumberFormat="1" applyFont="1" applyFill="1" applyBorder="1" applyAlignment="1" applyProtection="1">
      <alignment horizontal="right"/>
    </xf>
    <xf numFmtId="3" fontId="10" fillId="26" borderId="41" xfId="0" applyNumberFormat="1" applyFont="1" applyFill="1" applyBorder="1" applyAlignment="1" applyProtection="1"/>
    <xf numFmtId="3" fontId="10" fillId="26" borderId="42" xfId="0" applyNumberFormat="1" applyFont="1" applyFill="1" applyBorder="1" applyAlignment="1" applyProtection="1"/>
    <xf numFmtId="0" fontId="1" fillId="27" borderId="43" xfId="0" applyNumberFormat="1" applyFont="1" applyFill="1" applyBorder="1" applyAlignment="1" applyProtection="1">
      <alignment horizontal="left"/>
    </xf>
    <xf numFmtId="0" fontId="1" fillId="27" borderId="44" xfId="0" applyNumberFormat="1" applyFont="1" applyFill="1" applyBorder="1" applyAlignment="1" applyProtection="1">
      <alignment wrapText="1"/>
    </xf>
    <xf numFmtId="3" fontId="1" fillId="27" borderId="44" xfId="0" applyNumberFormat="1" applyFont="1" applyFill="1" applyBorder="1" applyAlignment="1" applyProtection="1">
      <alignment horizontal="right"/>
    </xf>
    <xf numFmtId="3" fontId="0" fillId="0" borderId="44" xfId="0" applyNumberFormat="1" applyFont="1" applyFill="1" applyBorder="1" applyAlignment="1" applyProtection="1"/>
    <xf numFmtId="3" fontId="0" fillId="0" borderId="45" xfId="0" applyNumberFormat="1" applyFont="1" applyFill="1" applyBorder="1" applyAlignment="1" applyProtection="1"/>
    <xf numFmtId="0" fontId="1" fillId="27" borderId="46" xfId="0" applyNumberFormat="1" applyFont="1" applyFill="1" applyBorder="1" applyAlignment="1" applyProtection="1">
      <alignment horizontal="left"/>
    </xf>
    <xf numFmtId="0" fontId="1" fillId="27" borderId="47" xfId="0" applyNumberFormat="1" applyFont="1" applyFill="1" applyBorder="1" applyAlignment="1" applyProtection="1">
      <alignment wrapText="1"/>
    </xf>
    <xf numFmtId="3" fontId="1" fillId="27" borderId="47" xfId="0" applyNumberFormat="1" applyFont="1" applyFill="1" applyBorder="1" applyAlignment="1" applyProtection="1">
      <alignment horizontal="right"/>
    </xf>
    <xf numFmtId="3" fontId="0" fillId="0" borderId="47" xfId="0" applyNumberFormat="1" applyFont="1" applyFill="1" applyBorder="1" applyAlignment="1" applyProtection="1"/>
    <xf numFmtId="3" fontId="0" fillId="0" borderId="48" xfId="0" applyNumberFormat="1" applyFont="1" applyFill="1" applyBorder="1" applyAlignment="1" applyProtection="1"/>
    <xf numFmtId="0" fontId="1" fillId="27" borderId="49" xfId="0" applyNumberFormat="1" applyFont="1" applyFill="1" applyBorder="1" applyAlignment="1" applyProtection="1">
      <alignment horizontal="left"/>
    </xf>
    <xf numFmtId="0" fontId="1" fillId="27" borderId="50" xfId="0" applyNumberFormat="1" applyFont="1" applyFill="1" applyBorder="1" applyAlignment="1" applyProtection="1">
      <alignment wrapText="1"/>
    </xf>
    <xf numFmtId="3" fontId="1" fillId="27" borderId="50" xfId="0" applyNumberFormat="1" applyFont="1" applyFill="1" applyBorder="1" applyAlignment="1" applyProtection="1">
      <alignment horizontal="right"/>
    </xf>
    <xf numFmtId="3" fontId="0" fillId="0" borderId="50" xfId="0" applyNumberFormat="1" applyFont="1" applyFill="1" applyBorder="1" applyAlignment="1" applyProtection="1"/>
    <xf numFmtId="3" fontId="0" fillId="0" borderId="51" xfId="0" applyNumberFormat="1" applyFont="1" applyFill="1" applyBorder="1" applyAlignment="1" applyProtection="1"/>
    <xf numFmtId="3" fontId="8" fillId="26" borderId="41" xfId="0" applyNumberFormat="1" applyFont="1" applyFill="1" applyBorder="1" applyAlignment="1" applyProtection="1"/>
    <xf numFmtId="3" fontId="1" fillId="27" borderId="44" xfId="0" applyNumberFormat="1" applyFont="1" applyFill="1" applyBorder="1" applyAlignment="1" applyProtection="1"/>
    <xf numFmtId="0" fontId="1" fillId="27" borderId="37" xfId="0" applyNumberFormat="1" applyFont="1" applyFill="1" applyBorder="1" applyAlignment="1" applyProtection="1">
      <alignment horizontal="left"/>
    </xf>
    <xf numFmtId="0" fontId="1" fillId="27" borderId="38" xfId="0" applyNumberFormat="1" applyFont="1" applyFill="1" applyBorder="1" applyAlignment="1" applyProtection="1">
      <alignment wrapText="1"/>
    </xf>
    <xf numFmtId="3" fontId="1" fillId="27" borderId="38" xfId="0" applyNumberFormat="1" applyFont="1" applyFill="1" applyBorder="1" applyAlignment="1" applyProtection="1"/>
    <xf numFmtId="3" fontId="0" fillId="0" borderId="38" xfId="0" applyNumberFormat="1" applyFont="1" applyFill="1" applyBorder="1" applyAlignment="1" applyProtection="1"/>
    <xf numFmtId="3" fontId="0" fillId="0" borderId="39" xfId="0" applyNumberFormat="1" applyFont="1" applyFill="1" applyBorder="1" applyAlignment="1" applyProtection="1"/>
    <xf numFmtId="0" fontId="0" fillId="0" borderId="40" xfId="0" applyNumberFormat="1" applyFont="1" applyFill="1" applyBorder="1" applyAlignment="1" applyProtection="1">
      <alignment horizontal="left"/>
    </xf>
    <xf numFmtId="0" fontId="10" fillId="0" borderId="41" xfId="0" applyNumberFormat="1" applyFont="1" applyFill="1" applyBorder="1" applyAlignment="1" applyProtection="1">
      <alignment wrapText="1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 wrapText="1"/>
    </xf>
    <xf numFmtId="0" fontId="11" fillId="0" borderId="42" xfId="0" applyNumberFormat="1" applyFont="1" applyFill="1" applyBorder="1" applyAlignment="1" applyProtection="1">
      <alignment horizontal="center" wrapText="1"/>
    </xf>
    <xf numFmtId="0" fontId="11" fillId="0" borderId="52" xfId="0" applyNumberFormat="1" applyFont="1" applyFill="1" applyBorder="1" applyAlignment="1" applyProtection="1">
      <alignment horizontal="left"/>
    </xf>
    <xf numFmtId="0" fontId="10" fillId="0" borderId="53" xfId="0" applyNumberFormat="1" applyFont="1" applyFill="1" applyBorder="1" applyAlignment="1" applyProtection="1">
      <alignment wrapText="1"/>
    </xf>
    <xf numFmtId="3" fontId="11" fillId="0" borderId="53" xfId="0" applyNumberFormat="1" applyFont="1" applyFill="1" applyBorder="1" applyAlignment="1" applyProtection="1">
      <alignment wrapText="1"/>
    </xf>
    <xf numFmtId="3" fontId="11" fillId="0" borderId="53" xfId="0" applyNumberFormat="1" applyFont="1" applyFill="1" applyBorder="1" applyAlignment="1" applyProtection="1"/>
    <xf numFmtId="3" fontId="11" fillId="0" borderId="54" xfId="0" applyNumberFormat="1" applyFont="1" applyFill="1" applyBorder="1" applyAlignment="1" applyProtection="1"/>
    <xf numFmtId="3" fontId="0" fillId="0" borderId="44" xfId="0" applyNumberFormat="1" applyFont="1" applyFill="1" applyBorder="1" applyAlignment="1" applyProtection="1">
      <alignment horizontal="right"/>
    </xf>
    <xf numFmtId="3" fontId="1" fillId="27" borderId="47" xfId="0" applyNumberFormat="1" applyFont="1" applyFill="1" applyBorder="1" applyAlignment="1" applyProtection="1"/>
    <xf numFmtId="3" fontId="0" fillId="0" borderId="47" xfId="0" applyNumberFormat="1" applyFont="1" applyFill="1" applyBorder="1" applyAlignment="1" applyProtection="1">
      <alignment horizontal="right"/>
    </xf>
    <xf numFmtId="3" fontId="1" fillId="27" borderId="50" xfId="0" applyNumberFormat="1" applyFont="1" applyFill="1" applyBorder="1" applyAlignment="1" applyProtection="1"/>
    <xf numFmtId="3" fontId="25" fillId="0" borderId="47" xfId="0" applyNumberFormat="1" applyFont="1" applyFill="1" applyBorder="1" applyAlignment="1" applyProtection="1">
      <alignment horizontal="right" wrapText="1"/>
    </xf>
    <xf numFmtId="0" fontId="25" fillId="0" borderId="47" xfId="0" applyFont="1" applyFill="1" applyBorder="1" applyAlignment="1" applyProtection="1">
      <alignment horizontal="left"/>
    </xf>
    <xf numFmtId="0" fontId="25" fillId="0" borderId="47" xfId="0" applyFont="1" applyFill="1" applyBorder="1" applyAlignment="1" applyProtection="1">
      <alignment wrapText="1"/>
    </xf>
    <xf numFmtId="0" fontId="25" fillId="0" borderId="9" xfId="0" applyFont="1" applyFill="1" applyBorder="1" applyAlignment="1" applyProtection="1">
      <alignment wrapText="1"/>
    </xf>
    <xf numFmtId="0" fontId="29" fillId="10" borderId="32" xfId="0" applyFont="1" applyFill="1" applyBorder="1" applyAlignment="1">
      <alignment wrapText="1"/>
    </xf>
    <xf numFmtId="3" fontId="25" fillId="0" borderId="47" xfId="0" applyNumberFormat="1" applyFont="1" applyBorder="1" applyAlignment="1" applyProtection="1">
      <alignment horizontal="right" wrapText="1"/>
    </xf>
    <xf numFmtId="0" fontId="27" fillId="14" borderId="19" xfId="0" applyFont="1" applyFill="1" applyBorder="1" applyAlignment="1" applyProtection="1">
      <alignment horizontal="left"/>
    </xf>
    <xf numFmtId="0" fontId="25" fillId="14" borderId="9" xfId="0" applyFont="1" applyFill="1" applyBorder="1" applyAlignment="1" applyProtection="1">
      <alignment wrapText="1"/>
    </xf>
    <xf numFmtId="0" fontId="29" fillId="10" borderId="5" xfId="0" applyFont="1" applyFill="1" applyBorder="1" applyAlignment="1">
      <alignment horizontal="left" wrapText="1"/>
    </xf>
    <xf numFmtId="0" fontId="25" fillId="0" borderId="46" xfId="0" applyFont="1" applyBorder="1" applyAlignment="1">
      <alignment horizontal="left"/>
    </xf>
    <xf numFmtId="0" fontId="27" fillId="10" borderId="0" xfId="0" applyFont="1" applyFill="1" applyBorder="1" applyAlignment="1">
      <alignment wrapText="1"/>
    </xf>
    <xf numFmtId="0" fontId="1" fillId="1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10" borderId="2" xfId="2" applyNumberFormat="1" applyFont="1" applyFill="1" applyBorder="1" applyAlignment="1">
      <alignment horizontal="left"/>
    </xf>
    <xf numFmtId="0" fontId="1" fillId="0" borderId="2" xfId="2" applyNumberFormat="1" applyFont="1" applyBorder="1" applyAlignment="1">
      <alignment horizontal="left"/>
    </xf>
    <xf numFmtId="0" fontId="1" fillId="13" borderId="2" xfId="2" applyNumberFormat="1" applyFont="1" applyFill="1" applyBorder="1" applyAlignment="1">
      <alignment horizontal="left"/>
    </xf>
    <xf numFmtId="0" fontId="1" fillId="14" borderId="2" xfId="2" applyNumberFormat="1" applyFont="1" applyFill="1" applyBorder="1" applyAlignment="1">
      <alignment horizontal="left"/>
    </xf>
    <xf numFmtId="0" fontId="1" fillId="0" borderId="23" xfId="2" applyNumberFormat="1" applyFont="1" applyBorder="1" applyAlignment="1">
      <alignment horizontal="left"/>
    </xf>
    <xf numFmtId="3" fontId="10" fillId="11" borderId="15" xfId="0" applyNumberFormat="1" applyFont="1" applyFill="1" applyBorder="1"/>
    <xf numFmtId="164" fontId="10" fillId="11" borderId="15" xfId="0" applyNumberFormat="1" applyFont="1" applyFill="1" applyBorder="1" applyAlignment="1">
      <alignment horizontal="left"/>
    </xf>
    <xf numFmtId="0" fontId="10" fillId="11" borderId="15" xfId="0" applyFont="1" applyFill="1" applyBorder="1"/>
    <xf numFmtId="0" fontId="10" fillId="11" borderId="12" xfId="0" applyFont="1" applyFill="1" applyBorder="1"/>
    <xf numFmtId="3" fontId="11" fillId="12" borderId="15" xfId="0" applyNumberFormat="1" applyFont="1" applyFill="1" applyBorder="1"/>
    <xf numFmtId="0" fontId="11" fillId="12" borderId="15" xfId="0" applyFont="1" applyFill="1" applyBorder="1" applyAlignment="1">
      <alignment horizontal="left"/>
    </xf>
    <xf numFmtId="3" fontId="11" fillId="9" borderId="7" xfId="0" applyNumberFormat="1" applyFont="1" applyFill="1" applyBorder="1"/>
    <xf numFmtId="0" fontId="11" fillId="9" borderId="7" xfId="0" applyFont="1" applyFill="1" applyBorder="1" applyAlignment="1">
      <alignment horizontal="left"/>
    </xf>
    <xf numFmtId="3" fontId="11" fillId="10" borderId="2" xfId="0" applyNumberFormat="1" applyFont="1" applyFill="1" applyBorder="1"/>
    <xf numFmtId="0" fontId="11" fillId="10" borderId="2" xfId="0" applyNumberFormat="1" applyFont="1" applyFill="1" applyBorder="1" applyAlignment="1">
      <alignment horizontal="left"/>
    </xf>
    <xf numFmtId="0" fontId="11" fillId="10" borderId="2" xfId="0" applyFont="1" applyFill="1" applyBorder="1"/>
    <xf numFmtId="0" fontId="11" fillId="10" borderId="20" xfId="0" applyFont="1" applyFill="1" applyBorder="1"/>
    <xf numFmtId="3" fontId="11" fillId="13" borderId="2" xfId="0" applyNumberFormat="1" applyFont="1" applyFill="1" applyBorder="1"/>
    <xf numFmtId="0" fontId="11" fillId="13" borderId="2" xfId="0" applyFont="1" applyFill="1" applyBorder="1" applyAlignment="1">
      <alignment horizontal="left"/>
    </xf>
    <xf numFmtId="0" fontId="11" fillId="13" borderId="2" xfId="0" applyFont="1" applyFill="1" applyBorder="1"/>
    <xf numFmtId="0" fontId="11" fillId="13" borderId="20" xfId="0" applyFont="1" applyFill="1" applyBorder="1"/>
    <xf numFmtId="3" fontId="11" fillId="14" borderId="2" xfId="0" applyNumberFormat="1" applyFont="1" applyFill="1" applyBorder="1"/>
    <xf numFmtId="0" fontId="11" fillId="14" borderId="2" xfId="0" applyFont="1" applyFill="1" applyBorder="1" applyAlignment="1">
      <alignment horizontal="left"/>
    </xf>
    <xf numFmtId="0" fontId="11" fillId="14" borderId="2" xfId="0" applyFont="1" applyFill="1" applyBorder="1"/>
    <xf numFmtId="0" fontId="11" fillId="14" borderId="20" xfId="0" applyFont="1" applyFill="1" applyBorder="1"/>
    <xf numFmtId="3" fontId="11" fillId="9" borderId="2" xfId="0" applyNumberFormat="1" applyFont="1" applyFill="1" applyBorder="1"/>
    <xf numFmtId="0" fontId="11" fillId="9" borderId="2" xfId="2" applyNumberFormat="1" applyFont="1" applyFill="1" applyBorder="1" applyAlignment="1">
      <alignment horizontal="left"/>
    </xf>
    <xf numFmtId="0" fontId="11" fillId="9" borderId="2" xfId="0" applyFont="1" applyFill="1" applyBorder="1"/>
    <xf numFmtId="0" fontId="11" fillId="9" borderId="20" xfId="0" applyFont="1" applyFill="1" applyBorder="1"/>
    <xf numFmtId="0" fontId="11" fillId="10" borderId="2" xfId="2" applyNumberFormat="1" applyFont="1" applyFill="1" applyBorder="1" applyAlignment="1">
      <alignment horizontal="left"/>
    </xf>
    <xf numFmtId="0" fontId="11" fillId="13" borderId="2" xfId="2" applyNumberFormat="1" applyFont="1" applyFill="1" applyBorder="1" applyAlignment="1">
      <alignment horizontal="left"/>
    </xf>
    <xf numFmtId="0" fontId="11" fillId="14" borderId="2" xfId="2" applyNumberFormat="1" applyFont="1" applyFill="1" applyBorder="1" applyAlignment="1">
      <alignment horizontal="left"/>
    </xf>
    <xf numFmtId="0" fontId="25" fillId="0" borderId="46" xfId="0" applyFont="1" applyFill="1" applyBorder="1" applyAlignment="1">
      <alignment horizontal="left"/>
    </xf>
    <xf numFmtId="3" fontId="25" fillId="0" borderId="47" xfId="0" applyNumberFormat="1" applyFont="1" applyFill="1" applyBorder="1" applyAlignment="1">
      <alignment horizontal="right" wrapText="1"/>
    </xf>
    <xf numFmtId="0" fontId="29" fillId="10" borderId="47" xfId="0" applyFont="1" applyFill="1" applyBorder="1"/>
    <xf numFmtId="0" fontId="0" fillId="0" borderId="0" xfId="0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5" fillId="0" borderId="50" xfId="0" applyFont="1" applyBorder="1"/>
    <xf numFmtId="0" fontId="5" fillId="0" borderId="44" xfId="0" applyFont="1" applyBorder="1"/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0" fillId="0" borderId="41" xfId="0" applyBorder="1" applyAlignment="1">
      <alignment horizontal="center"/>
    </xf>
    <xf numFmtId="3" fontId="11" fillId="24" borderId="41" xfId="0" applyNumberFormat="1" applyFont="1" applyFill="1" applyBorder="1"/>
    <xf numFmtId="3" fontId="11" fillId="9" borderId="44" xfId="0" applyNumberFormat="1" applyFont="1" applyFill="1" applyBorder="1"/>
    <xf numFmtId="3" fontId="0" fillId="0" borderId="47" xfId="0" applyNumberFormat="1" applyBorder="1"/>
    <xf numFmtId="3" fontId="11" fillId="9" borderId="47" xfId="0" applyNumberFormat="1" applyFont="1" applyFill="1" applyBorder="1"/>
    <xf numFmtId="3" fontId="0" fillId="0" borderId="50" xfId="0" applyNumberFormat="1" applyBorder="1"/>
    <xf numFmtId="3" fontId="0" fillId="0" borderId="38" xfId="0" applyNumberFormat="1" applyBorder="1"/>
    <xf numFmtId="0" fontId="4" fillId="0" borderId="42" xfId="0" applyFont="1" applyBorder="1" applyAlignment="1">
      <alignment horizontal="center"/>
    </xf>
    <xf numFmtId="3" fontId="4" fillId="24" borderId="42" xfId="0" applyNumberFormat="1" applyFont="1" applyFill="1" applyBorder="1" applyAlignment="1"/>
    <xf numFmtId="3" fontId="4" fillId="9" borderId="45" xfId="0" applyNumberFormat="1" applyFont="1" applyFill="1" applyBorder="1" applyAlignment="1"/>
    <xf numFmtId="3" fontId="1" fillId="0" borderId="48" xfId="0" applyNumberFormat="1" applyFont="1" applyBorder="1" applyAlignment="1"/>
    <xf numFmtId="3" fontId="4" fillId="9" borderId="48" xfId="0" applyNumberFormat="1" applyFont="1" applyFill="1" applyBorder="1" applyAlignment="1"/>
    <xf numFmtId="3" fontId="1" fillId="0" borderId="51" xfId="0" applyNumberFormat="1" applyFont="1" applyBorder="1" applyAlignment="1"/>
    <xf numFmtId="3" fontId="1" fillId="0" borderId="39" xfId="0" applyNumberFormat="1" applyFont="1" applyBorder="1" applyAlignment="1"/>
    <xf numFmtId="0" fontId="13" fillId="0" borderId="41" xfId="0" applyFont="1" applyBorder="1" applyAlignment="1">
      <alignment horizontal="center"/>
    </xf>
    <xf numFmtId="3" fontId="11" fillId="9" borderId="44" xfId="0" applyNumberFormat="1" applyFont="1" applyFill="1" applyBorder="1" applyAlignment="1"/>
    <xf numFmtId="3" fontId="6" fillId="0" borderId="32" xfId="0" applyNumberFormat="1" applyFont="1" applyFill="1" applyBorder="1" applyAlignment="1" applyProtection="1">
      <alignment horizontal="right"/>
    </xf>
    <xf numFmtId="0" fontId="0" fillId="0" borderId="42" xfId="0" applyBorder="1" applyAlignment="1">
      <alignment horizontal="center"/>
    </xf>
    <xf numFmtId="3" fontId="11" fillId="0" borderId="54" xfId="0" applyNumberFormat="1" applyFont="1" applyBorder="1" applyAlignment="1"/>
    <xf numFmtId="3" fontId="11" fillId="24" borderId="42" xfId="0" applyNumberFormat="1" applyFont="1" applyFill="1" applyBorder="1" applyAlignment="1"/>
    <xf numFmtId="3" fontId="11" fillId="9" borderId="45" xfId="0" applyNumberFormat="1" applyFont="1" applyFill="1" applyBorder="1" applyAlignment="1"/>
    <xf numFmtId="3" fontId="0" fillId="0" borderId="48" xfId="0" applyNumberFormat="1" applyBorder="1" applyAlignment="1"/>
    <xf numFmtId="3" fontId="11" fillId="9" borderId="48" xfId="0" applyNumberFormat="1" applyFont="1" applyFill="1" applyBorder="1" applyAlignment="1"/>
    <xf numFmtId="3" fontId="0" fillId="0" borderId="51" xfId="0" applyNumberFormat="1" applyBorder="1" applyAlignment="1"/>
    <xf numFmtId="0" fontId="0" fillId="0" borderId="48" xfId="0" applyBorder="1" applyAlignment="1"/>
    <xf numFmtId="0" fontId="29" fillId="0" borderId="56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3" fontId="10" fillId="11" borderId="41" xfId="0" applyNumberFormat="1" applyFont="1" applyFill="1" applyBorder="1" applyProtection="1"/>
    <xf numFmtId="3" fontId="10" fillId="12" borderId="41" xfId="0" applyNumberFormat="1" applyFont="1" applyFill="1" applyBorder="1" applyProtection="1"/>
    <xf numFmtId="3" fontId="4" fillId="9" borderId="44" xfId="0" applyNumberFormat="1" applyFont="1" applyFill="1" applyBorder="1" applyProtection="1"/>
    <xf numFmtId="3" fontId="4" fillId="10" borderId="47" xfId="0" applyNumberFormat="1" applyFont="1" applyFill="1" applyBorder="1" applyProtection="1"/>
    <xf numFmtId="3" fontId="4" fillId="13" borderId="47" xfId="0" applyNumberFormat="1" applyFont="1" applyFill="1" applyBorder="1" applyProtection="1"/>
    <xf numFmtId="3" fontId="4" fillId="14" borderId="47" xfId="0" applyNumberFormat="1" applyFont="1" applyFill="1" applyBorder="1" applyProtection="1"/>
    <xf numFmtId="3" fontId="6" fillId="2" borderId="47" xfId="0" applyNumberFormat="1" applyFont="1" applyFill="1" applyBorder="1" applyProtection="1"/>
    <xf numFmtId="3" fontId="6" fillId="0" borderId="47" xfId="0" applyNumberFormat="1" applyFont="1" applyFill="1" applyBorder="1" applyProtection="1"/>
    <xf numFmtId="3" fontId="4" fillId="9" borderId="47" xfId="0" applyNumberFormat="1" applyFont="1" applyFill="1" applyBorder="1" applyProtection="1"/>
    <xf numFmtId="3" fontId="6" fillId="0" borderId="38" xfId="0" applyNumberFormat="1" applyFont="1" applyFill="1" applyBorder="1" applyProtection="1"/>
    <xf numFmtId="0" fontId="29" fillId="0" borderId="31" xfId="0" applyFont="1" applyBorder="1" applyAlignment="1">
      <alignment horizontal="center" vertical="center" wrapText="1"/>
    </xf>
    <xf numFmtId="3" fontId="1" fillId="6" borderId="47" xfId="0" applyNumberFormat="1" applyFont="1" applyFill="1" applyBorder="1" applyProtection="1"/>
    <xf numFmtId="0" fontId="11" fillId="0" borderId="15" xfId="0" applyFont="1" applyBorder="1" applyAlignment="1">
      <alignment horizontal="center" wrapText="1"/>
    </xf>
    <xf numFmtId="0" fontId="11" fillId="0" borderId="15" xfId="0" applyFont="1" applyBorder="1" applyAlignment="1">
      <alignment horizontal="center" vertical="center" wrapText="1"/>
    </xf>
    <xf numFmtId="3" fontId="26" fillId="11" borderId="41" xfId="0" applyNumberFormat="1" applyFont="1" applyFill="1" applyBorder="1" applyAlignment="1" applyProtection="1">
      <alignment horizontal="right" wrapText="1"/>
    </xf>
    <xf numFmtId="3" fontId="26" fillId="12" borderId="41" xfId="0" applyNumberFormat="1" applyFont="1" applyFill="1" applyBorder="1" applyAlignment="1" applyProtection="1">
      <alignment horizontal="right" wrapText="1"/>
    </xf>
    <xf numFmtId="3" fontId="29" fillId="9" borderId="44" xfId="0" applyNumberFormat="1" applyFont="1" applyFill="1" applyBorder="1" applyAlignment="1" applyProtection="1">
      <alignment horizontal="right" wrapText="1"/>
    </xf>
    <xf numFmtId="3" fontId="29" fillId="10" borderId="47" xfId="0" applyNumberFormat="1" applyFont="1" applyFill="1" applyBorder="1" applyAlignment="1" applyProtection="1">
      <alignment horizontal="right" wrapText="1"/>
    </xf>
    <xf numFmtId="3" fontId="30" fillId="6" borderId="47" xfId="0" applyNumberFormat="1" applyFont="1" applyFill="1" applyBorder="1" applyAlignment="1" applyProtection="1">
      <alignment horizontal="right" wrapText="1"/>
    </xf>
    <xf numFmtId="3" fontId="27" fillId="13" borderId="47" xfId="0" applyNumberFormat="1" applyFont="1" applyFill="1" applyBorder="1" applyAlignment="1" applyProtection="1">
      <alignment horizontal="right" wrapText="1"/>
    </xf>
    <xf numFmtId="3" fontId="27" fillId="8" borderId="47" xfId="0" applyNumberFormat="1" applyFont="1" applyFill="1" applyBorder="1" applyAlignment="1" applyProtection="1">
      <alignment horizontal="right" wrapText="1"/>
    </xf>
    <xf numFmtId="3" fontId="25" fillId="14" borderId="47" xfId="0" applyNumberFormat="1" applyFont="1" applyFill="1" applyBorder="1" applyAlignment="1" applyProtection="1">
      <alignment horizontal="right" wrapText="1"/>
    </xf>
    <xf numFmtId="3" fontId="30" fillId="10" borderId="47" xfId="0" applyNumberFormat="1" applyFont="1" applyFill="1" applyBorder="1" applyAlignment="1" applyProtection="1">
      <alignment horizontal="right" wrapText="1"/>
    </xf>
    <xf numFmtId="3" fontId="30" fillId="2" borderId="47" xfId="0" applyNumberFormat="1" applyFont="1" applyFill="1" applyBorder="1" applyAlignment="1" applyProtection="1">
      <alignment horizontal="right"/>
    </xf>
    <xf numFmtId="3" fontId="27" fillId="13" borderId="47" xfId="0" applyNumberFormat="1" applyFont="1" applyFill="1" applyBorder="1" applyAlignment="1" applyProtection="1">
      <alignment horizontal="right"/>
    </xf>
    <xf numFmtId="3" fontId="27" fillId="8" borderId="47" xfId="0" applyNumberFormat="1" applyFont="1" applyFill="1" applyBorder="1" applyAlignment="1" applyProtection="1">
      <alignment horizontal="right"/>
    </xf>
    <xf numFmtId="3" fontId="25" fillId="0" borderId="47" xfId="0" applyNumberFormat="1" applyFont="1" applyBorder="1" applyAlignment="1" applyProtection="1">
      <alignment wrapText="1"/>
    </xf>
    <xf numFmtId="3" fontId="25" fillId="16" borderId="47" xfId="0" applyNumberFormat="1" applyFont="1" applyFill="1" applyBorder="1" applyAlignment="1" applyProtection="1">
      <alignment horizontal="right" wrapText="1"/>
    </xf>
    <xf numFmtId="3" fontId="25" fillId="7" borderId="47" xfId="0" applyNumberFormat="1" applyFont="1" applyFill="1" applyBorder="1" applyAlignment="1" applyProtection="1">
      <alignment horizontal="right" wrapText="1"/>
    </xf>
    <xf numFmtId="3" fontId="25" fillId="7" borderId="47" xfId="0" applyNumberFormat="1" applyFont="1" applyFill="1" applyBorder="1" applyAlignment="1" applyProtection="1">
      <alignment wrapText="1"/>
    </xf>
    <xf numFmtId="3" fontId="25" fillId="0" borderId="47" xfId="0" applyNumberFormat="1" applyFont="1" applyFill="1" applyBorder="1" applyAlignment="1" applyProtection="1">
      <alignment wrapText="1"/>
    </xf>
    <xf numFmtId="3" fontId="25" fillId="14" borderId="47" xfId="0" applyNumberFormat="1" applyFont="1" applyFill="1" applyBorder="1" applyAlignment="1" applyProtection="1">
      <alignment wrapText="1"/>
    </xf>
    <xf numFmtId="3" fontId="27" fillId="10" borderId="47" xfId="0" applyNumberFormat="1" applyFont="1" applyFill="1" applyBorder="1" applyAlignment="1" applyProtection="1">
      <alignment horizontal="right" wrapText="1"/>
    </xf>
    <xf numFmtId="3" fontId="25" fillId="10" borderId="47" xfId="0" applyNumberFormat="1" applyFont="1" applyFill="1" applyBorder="1" applyAlignment="1" applyProtection="1">
      <alignment horizontal="right" wrapText="1"/>
    </xf>
    <xf numFmtId="3" fontId="29" fillId="10" borderId="47" xfId="0" applyNumberFormat="1" applyFont="1" applyFill="1" applyBorder="1" applyAlignment="1" applyProtection="1">
      <alignment horizontal="right"/>
    </xf>
    <xf numFmtId="3" fontId="27" fillId="13" borderId="47" xfId="0" applyNumberFormat="1" applyFont="1" applyFill="1" applyBorder="1" applyAlignment="1">
      <alignment horizontal="right" wrapText="1"/>
    </xf>
    <xf numFmtId="3" fontId="25" fillId="15" borderId="47" xfId="0" applyNumberFormat="1" applyFont="1" applyFill="1" applyBorder="1" applyAlignment="1" applyProtection="1">
      <alignment horizontal="right" wrapText="1"/>
    </xf>
    <xf numFmtId="3" fontId="25" fillId="6" borderId="47" xfId="0" applyNumberFormat="1" applyFont="1" applyFill="1" applyBorder="1" applyAlignment="1" applyProtection="1">
      <alignment horizontal="right" wrapText="1"/>
    </xf>
    <xf numFmtId="3" fontId="29" fillId="9" borderId="47" xfId="0" applyNumberFormat="1" applyFont="1" applyFill="1" applyBorder="1" applyAlignment="1" applyProtection="1">
      <alignment horizontal="right" wrapText="1"/>
    </xf>
    <xf numFmtId="3" fontId="29" fillId="13" borderId="47" xfId="0" applyNumberFormat="1" applyFont="1" applyFill="1" applyBorder="1" applyAlignment="1">
      <alignment horizontal="right" wrapText="1"/>
    </xf>
    <xf numFmtId="3" fontId="29" fillId="8" borderId="47" xfId="0" applyNumberFormat="1" applyFont="1" applyFill="1" applyBorder="1" applyAlignment="1">
      <alignment horizontal="right" wrapText="1"/>
    </xf>
    <xf numFmtId="3" fontId="30" fillId="15" borderId="47" xfId="0" applyNumberFormat="1" applyFont="1" applyFill="1" applyBorder="1" applyAlignment="1">
      <alignment horizontal="right" wrapText="1"/>
    </xf>
    <xf numFmtId="3" fontId="30" fillId="0" borderId="47" xfId="0" applyNumberFormat="1" applyFont="1" applyFill="1" applyBorder="1" applyAlignment="1">
      <alignment horizontal="right" wrapText="1"/>
    </xf>
    <xf numFmtId="3" fontId="29" fillId="9" borderId="47" xfId="0" applyNumberFormat="1" applyFont="1" applyFill="1" applyBorder="1" applyAlignment="1">
      <alignment horizontal="right" wrapText="1"/>
    </xf>
    <xf numFmtId="3" fontId="31" fillId="22" borderId="47" xfId="0" applyNumberFormat="1" applyFont="1" applyFill="1" applyBorder="1" applyAlignment="1" applyProtection="1">
      <alignment horizontal="right" wrapText="1"/>
    </xf>
    <xf numFmtId="3" fontId="30" fillId="0" borderId="47" xfId="0" applyNumberFormat="1" applyFont="1" applyBorder="1" applyAlignment="1" applyProtection="1">
      <alignment horizontal="right" wrapText="1"/>
    </xf>
    <xf numFmtId="3" fontId="25" fillId="2" borderId="47" xfId="0" applyNumberFormat="1" applyFont="1" applyFill="1" applyBorder="1" applyAlignment="1" applyProtection="1">
      <alignment horizontal="right" wrapText="1"/>
    </xf>
    <xf numFmtId="3" fontId="29" fillId="22" borderId="47" xfId="0" applyNumberFormat="1" applyFont="1" applyFill="1" applyBorder="1" applyAlignment="1">
      <alignment horizontal="right" wrapText="1"/>
    </xf>
    <xf numFmtId="3" fontId="29" fillId="10" borderId="47" xfId="0" applyNumberFormat="1" applyFont="1" applyFill="1" applyBorder="1" applyAlignment="1">
      <alignment horizontal="right" wrapText="1"/>
    </xf>
    <xf numFmtId="3" fontId="30" fillId="6" borderId="47" xfId="0" applyNumberFormat="1" applyFont="1" applyFill="1" applyBorder="1" applyAlignment="1">
      <alignment horizontal="right" wrapText="1"/>
    </xf>
    <xf numFmtId="3" fontId="27" fillId="8" borderId="47" xfId="0" applyNumberFormat="1" applyFont="1" applyFill="1" applyBorder="1" applyAlignment="1">
      <alignment horizontal="right" wrapText="1"/>
    </xf>
    <xf numFmtId="3" fontId="25" fillId="15" borderId="47" xfId="0" applyNumberFormat="1" applyFont="1" applyFill="1" applyBorder="1" applyAlignment="1">
      <alignment horizontal="right" wrapText="1"/>
    </xf>
    <xf numFmtId="3" fontId="25" fillId="0" borderId="47" xfId="0" applyNumberFormat="1" applyFont="1" applyBorder="1" applyAlignment="1">
      <alignment horizontal="right" wrapText="1"/>
    </xf>
    <xf numFmtId="3" fontId="29" fillId="2" borderId="47" xfId="0" applyNumberFormat="1" applyFont="1" applyFill="1" applyBorder="1" applyAlignment="1">
      <alignment horizontal="right" wrapText="1"/>
    </xf>
    <xf numFmtId="3" fontId="30" fillId="10" borderId="47" xfId="0" applyNumberFormat="1" applyFont="1" applyFill="1" applyBorder="1" applyAlignment="1">
      <alignment horizontal="right" wrapText="1"/>
    </xf>
    <xf numFmtId="3" fontId="29" fillId="22" borderId="47" xfId="0" applyNumberFormat="1" applyFont="1" applyFill="1" applyBorder="1" applyAlignment="1" applyProtection="1">
      <alignment horizontal="right" wrapText="1"/>
    </xf>
    <xf numFmtId="3" fontId="29" fillId="9" borderId="47" xfId="0" applyNumberFormat="1" applyFont="1" applyFill="1" applyBorder="1" applyAlignment="1">
      <alignment horizontal="right"/>
    </xf>
    <xf numFmtId="3" fontId="29" fillId="10" borderId="47" xfId="0" applyNumberFormat="1" applyFont="1" applyFill="1" applyBorder="1" applyAlignment="1">
      <alignment horizontal="right"/>
    </xf>
    <xf numFmtId="3" fontId="29" fillId="6" borderId="47" xfId="0" applyNumberFormat="1" applyFont="1" applyFill="1" applyBorder="1" applyAlignment="1">
      <alignment horizontal="right" wrapText="1"/>
    </xf>
    <xf numFmtId="3" fontId="25" fillId="6" borderId="47" xfId="0" applyNumberFormat="1" applyFont="1" applyFill="1" applyBorder="1" applyAlignment="1">
      <alignment horizontal="right" wrapText="1"/>
    </xf>
    <xf numFmtId="3" fontId="29" fillId="22" borderId="47" xfId="0" applyNumberFormat="1" applyFont="1" applyFill="1" applyBorder="1" applyAlignment="1">
      <alignment horizontal="center" wrapText="1"/>
    </xf>
    <xf numFmtId="3" fontId="27" fillId="6" borderId="47" xfId="0" applyNumberFormat="1" applyFont="1" applyFill="1" applyBorder="1" applyAlignment="1" applyProtection="1">
      <alignment horizontal="right" wrapText="1"/>
    </xf>
    <xf numFmtId="3" fontId="27" fillId="8" borderId="47" xfId="0" applyNumberFormat="1" applyFont="1" applyFill="1" applyBorder="1" applyAlignment="1" applyProtection="1">
      <alignment wrapText="1"/>
    </xf>
    <xf numFmtId="3" fontId="25" fillId="15" borderId="47" xfId="0" applyNumberFormat="1" applyFont="1" applyFill="1" applyBorder="1" applyAlignment="1" applyProtection="1">
      <alignment wrapText="1"/>
    </xf>
    <xf numFmtId="3" fontId="29" fillId="6" borderId="47" xfId="0" applyNumberFormat="1" applyFont="1" applyFill="1" applyBorder="1" applyAlignment="1" applyProtection="1">
      <alignment horizontal="right" wrapText="1"/>
    </xf>
    <xf numFmtId="3" fontId="31" fillId="22" borderId="47" xfId="0" applyNumberFormat="1" applyFont="1" applyFill="1" applyBorder="1" applyAlignment="1">
      <alignment horizontal="right" wrapText="1"/>
    </xf>
    <xf numFmtId="3" fontId="29" fillId="3" borderId="47" xfId="0" applyNumberFormat="1" applyFont="1" applyFill="1" applyBorder="1" applyAlignment="1">
      <alignment horizontal="right" wrapText="1"/>
    </xf>
    <xf numFmtId="3" fontId="27" fillId="17" borderId="47" xfId="0" applyNumberFormat="1" applyFont="1" applyFill="1" applyBorder="1" applyAlignment="1">
      <alignment horizontal="right" wrapText="1"/>
    </xf>
    <xf numFmtId="3" fontId="27" fillId="18" borderId="47" xfId="0" applyNumberFormat="1" applyFont="1" applyFill="1" applyBorder="1" applyAlignment="1">
      <alignment horizontal="right" wrapText="1"/>
    </xf>
    <xf numFmtId="3" fontId="29" fillId="0" borderId="47" xfId="0" applyNumberFormat="1" applyFont="1" applyBorder="1" applyAlignment="1">
      <alignment horizontal="right" wrapText="1"/>
    </xf>
    <xf numFmtId="3" fontId="29" fillId="0" borderId="47" xfId="0" applyNumberFormat="1" applyFont="1" applyFill="1" applyBorder="1" applyAlignment="1">
      <alignment horizontal="right" wrapText="1"/>
    </xf>
    <xf numFmtId="3" fontId="31" fillId="19" borderId="47" xfId="0" applyNumberFormat="1" applyFont="1" applyFill="1" applyBorder="1" applyAlignment="1">
      <alignment horizontal="right" wrapText="1"/>
    </xf>
    <xf numFmtId="3" fontId="32" fillId="10" borderId="47" xfId="0" applyNumberFormat="1" applyFont="1" applyFill="1" applyBorder="1" applyAlignment="1">
      <alignment horizontal="right" wrapText="1"/>
    </xf>
    <xf numFmtId="3" fontId="32" fillId="0" borderId="47" xfId="0" applyNumberFormat="1" applyFont="1" applyFill="1" applyBorder="1" applyAlignment="1">
      <alignment horizontal="right" wrapText="1"/>
    </xf>
    <xf numFmtId="3" fontId="32" fillId="6" borderId="47" xfId="0" applyNumberFormat="1" applyFont="1" applyFill="1" applyBorder="1" applyAlignment="1" applyProtection="1">
      <alignment horizontal="right" wrapText="1"/>
    </xf>
    <xf numFmtId="3" fontId="32" fillId="6" borderId="47" xfId="0" applyNumberFormat="1" applyFont="1" applyFill="1" applyBorder="1" applyAlignment="1">
      <alignment horizontal="right" wrapText="1"/>
    </xf>
    <xf numFmtId="3" fontId="29" fillId="20" borderId="47" xfId="0" applyNumberFormat="1" applyFont="1" applyFill="1" applyBorder="1" applyAlignment="1">
      <alignment horizontal="right"/>
    </xf>
    <xf numFmtId="3" fontId="32" fillId="3" borderId="47" xfId="0" applyNumberFormat="1" applyFont="1" applyFill="1" applyBorder="1" applyAlignment="1">
      <alignment horizontal="right"/>
    </xf>
    <xf numFmtId="3" fontId="27" fillId="17" borderId="47" xfId="0" applyNumberFormat="1" applyFont="1" applyFill="1" applyBorder="1" applyAlignment="1">
      <alignment horizontal="right"/>
    </xf>
    <xf numFmtId="3" fontId="27" fillId="18" borderId="47" xfId="0" applyNumberFormat="1" applyFont="1" applyFill="1" applyBorder="1" applyAlignment="1">
      <alignment horizontal="right"/>
    </xf>
    <xf numFmtId="3" fontId="32" fillId="9" borderId="47" xfId="0" applyNumberFormat="1" applyFont="1" applyFill="1" applyBorder="1" applyAlignment="1">
      <alignment horizontal="right" wrapText="1"/>
    </xf>
    <xf numFmtId="3" fontId="32" fillId="3" borderId="47" xfId="0" applyNumberFormat="1" applyFont="1" applyFill="1" applyBorder="1" applyAlignment="1">
      <alignment horizontal="right" wrapText="1"/>
    </xf>
    <xf numFmtId="3" fontId="33" fillId="6" borderId="47" xfId="0" applyNumberFormat="1" applyFont="1" applyFill="1" applyBorder="1" applyAlignment="1">
      <alignment horizontal="right" wrapText="1"/>
    </xf>
    <xf numFmtId="3" fontId="29" fillId="12" borderId="47" xfId="0" applyNumberFormat="1" applyFont="1" applyFill="1" applyBorder="1" applyAlignment="1" applyProtection="1">
      <alignment horizontal="right" wrapText="1"/>
    </xf>
    <xf numFmtId="3" fontId="29" fillId="12" borderId="47" xfId="0" applyNumberFormat="1" applyFont="1" applyFill="1" applyBorder="1" applyAlignment="1">
      <alignment horizontal="right" wrapText="1"/>
    </xf>
    <xf numFmtId="3" fontId="29" fillId="21" borderId="47" xfId="0" applyNumberFormat="1" applyFont="1" applyFill="1" applyBorder="1" applyAlignment="1">
      <alignment horizontal="right" wrapText="1"/>
    </xf>
    <xf numFmtId="3" fontId="25" fillId="0" borderId="38" xfId="0" applyNumberFormat="1" applyFont="1" applyBorder="1" applyAlignment="1">
      <alignment horizontal="right" wrapText="1"/>
    </xf>
    <xf numFmtId="0" fontId="29" fillId="0" borderId="31" xfId="0" applyFont="1" applyBorder="1" applyAlignment="1">
      <alignment horizontal="center" wrapText="1"/>
    </xf>
    <xf numFmtId="3" fontId="0" fillId="0" borderId="47" xfId="0" applyNumberFormat="1" applyFill="1" applyBorder="1"/>
    <xf numFmtId="3" fontId="0" fillId="0" borderId="47" xfId="0" applyNumberFormat="1" applyFill="1" applyBorder="1" applyAlignment="1"/>
    <xf numFmtId="0" fontId="25" fillId="0" borderId="46" xfId="0" applyFont="1" applyFill="1" applyBorder="1" applyAlignment="1" applyProtection="1">
      <alignment horizontal="left" wrapText="1"/>
    </xf>
    <xf numFmtId="0" fontId="25" fillId="0" borderId="46" xfId="0" applyFont="1" applyBorder="1" applyAlignment="1" applyProtection="1">
      <alignment horizontal="left"/>
    </xf>
    <xf numFmtId="3" fontId="0" fillId="0" borderId="47" xfId="0" applyNumberFormat="1" applyBorder="1" applyAlignment="1">
      <alignment horizontal="right"/>
    </xf>
    <xf numFmtId="0" fontId="25" fillId="0" borderId="58" xfId="0" applyFont="1" applyFill="1" applyBorder="1" applyAlignment="1" applyProtection="1">
      <alignment horizontal="left"/>
    </xf>
    <xf numFmtId="3" fontId="11" fillId="0" borderId="59" xfId="0" applyNumberFormat="1" applyFont="1" applyBorder="1" applyAlignment="1"/>
    <xf numFmtId="3" fontId="11" fillId="24" borderId="11" xfId="0" applyNumberFormat="1" applyFont="1" applyFill="1" applyBorder="1" applyAlignment="1"/>
    <xf numFmtId="3" fontId="19" fillId="23" borderId="41" xfId="0" applyNumberFormat="1" applyFont="1" applyFill="1" applyBorder="1" applyAlignment="1" applyProtection="1">
      <alignment horizontal="right"/>
    </xf>
    <xf numFmtId="3" fontId="11" fillId="0" borderId="26" xfId="0" applyNumberFormat="1" applyFont="1" applyBorder="1" applyAlignment="1" applyProtection="1">
      <alignment horizontal="right"/>
    </xf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/>
    </xf>
    <xf numFmtId="0" fontId="13" fillId="0" borderId="62" xfId="0" applyFont="1" applyBorder="1" applyAlignment="1" applyProtection="1">
      <alignment horizontal="center" wrapText="1"/>
    </xf>
    <xf numFmtId="0" fontId="13" fillId="0" borderId="57" xfId="0" applyFont="1" applyBorder="1" applyAlignment="1" applyProtection="1">
      <alignment horizontal="center"/>
    </xf>
    <xf numFmtId="0" fontId="6" fillId="0" borderId="47" xfId="0" applyFont="1" applyBorder="1" applyAlignment="1" applyProtection="1">
      <alignment horizontal="left"/>
    </xf>
    <xf numFmtId="0" fontId="6" fillId="0" borderId="47" xfId="0" applyFont="1" applyBorder="1" applyAlignment="1" applyProtection="1">
      <alignment wrapText="1"/>
    </xf>
    <xf numFmtId="3" fontId="6" fillId="0" borderId="47" xfId="0" applyNumberFormat="1" applyFont="1" applyFill="1" applyBorder="1" applyAlignment="1" applyProtection="1">
      <alignment horizontal="right"/>
    </xf>
    <xf numFmtId="0" fontId="6" fillId="0" borderId="47" xfId="0" applyFont="1" applyFill="1" applyBorder="1" applyAlignment="1" applyProtection="1">
      <alignment horizontal="left"/>
    </xf>
    <xf numFmtId="0" fontId="6" fillId="0" borderId="47" xfId="0" applyFont="1" applyBorder="1" applyAlignment="1">
      <alignment wrapText="1"/>
    </xf>
    <xf numFmtId="0" fontId="4" fillId="9" borderId="35" xfId="0" applyFont="1" applyFill="1" applyBorder="1" applyAlignment="1" applyProtection="1">
      <alignment horizontal="left"/>
    </xf>
    <xf numFmtId="0" fontId="4" fillId="9" borderId="35" xfId="0" applyFont="1" applyFill="1" applyBorder="1" applyAlignment="1" applyProtection="1">
      <alignment wrapText="1"/>
    </xf>
    <xf numFmtId="3" fontId="4" fillId="9" borderId="35" xfId="0" applyNumberFormat="1" applyFont="1" applyFill="1" applyBorder="1" applyAlignment="1" applyProtection="1">
      <alignment horizontal="right"/>
    </xf>
    <xf numFmtId="3" fontId="11" fillId="9" borderId="35" xfId="0" applyNumberFormat="1" applyFont="1" applyFill="1" applyBorder="1"/>
    <xf numFmtId="3" fontId="11" fillId="9" borderId="36" xfId="0" applyNumberFormat="1" applyFont="1" applyFill="1" applyBorder="1" applyAlignment="1"/>
    <xf numFmtId="0" fontId="4" fillId="9" borderId="47" xfId="0" applyFont="1" applyFill="1" applyBorder="1" applyAlignment="1" applyProtection="1">
      <alignment horizontal="left"/>
    </xf>
    <xf numFmtId="0" fontId="4" fillId="9" borderId="47" xfId="0" applyFont="1" applyFill="1" applyBorder="1" applyAlignment="1" applyProtection="1">
      <alignment wrapText="1"/>
    </xf>
    <xf numFmtId="3" fontId="4" fillId="9" borderId="47" xfId="0" applyNumberFormat="1" applyFont="1" applyFill="1" applyBorder="1" applyAlignment="1" applyProtection="1">
      <alignment horizontal="right"/>
    </xf>
    <xf numFmtId="0" fontId="6" fillId="0" borderId="38" xfId="0" applyFont="1" applyFill="1" applyBorder="1" applyAlignment="1" applyProtection="1">
      <alignment horizontal="left"/>
    </xf>
    <xf numFmtId="0" fontId="6" fillId="0" borderId="38" xfId="0" applyFont="1" applyBorder="1" applyAlignment="1">
      <alignment wrapText="1"/>
    </xf>
    <xf numFmtId="3" fontId="6" fillId="0" borderId="33" xfId="0" applyNumberFormat="1" applyFont="1" applyFill="1" applyBorder="1" applyAlignment="1" applyProtection="1">
      <alignment horizontal="right"/>
    </xf>
    <xf numFmtId="3" fontId="0" fillId="0" borderId="33" xfId="0" applyNumberFormat="1" applyBorder="1"/>
    <xf numFmtId="3" fontId="0" fillId="0" borderId="39" xfId="0" applyNumberFormat="1" applyBorder="1" applyAlignment="1"/>
    <xf numFmtId="3" fontId="22" fillId="0" borderId="53" xfId="0" applyNumberFormat="1" applyFont="1" applyBorder="1"/>
    <xf numFmtId="3" fontId="22" fillId="0" borderId="54" xfId="0" applyNumberFormat="1" applyFont="1" applyBorder="1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29" fillId="22" borderId="9" xfId="0" applyFont="1" applyFill="1" applyBorder="1" applyAlignment="1">
      <alignment horizontal="center" wrapText="1"/>
    </xf>
    <xf numFmtId="0" fontId="27" fillId="10" borderId="13" xfId="0" applyFont="1" applyFill="1" applyBorder="1" applyAlignment="1" applyProtection="1">
      <alignment horizontal="center" wrapText="1"/>
    </xf>
    <xf numFmtId="0" fontId="29" fillId="10" borderId="63" xfId="0" applyFont="1" applyFill="1" applyBorder="1"/>
    <xf numFmtId="0" fontId="25" fillId="6" borderId="46" xfId="0" applyFont="1" applyFill="1" applyBorder="1" applyAlignment="1">
      <alignment horizontal="left"/>
    </xf>
    <xf numFmtId="0" fontId="25" fillId="14" borderId="46" xfId="0" applyFont="1" applyFill="1" applyBorder="1" applyAlignment="1">
      <alignment horizontal="left"/>
    </xf>
    <xf numFmtId="0" fontId="25" fillId="14" borderId="32" xfId="0" applyFont="1" applyFill="1" applyBorder="1" applyAlignment="1">
      <alignment wrapText="1"/>
    </xf>
    <xf numFmtId="3" fontId="25" fillId="14" borderId="47" xfId="0" applyNumberFormat="1" applyFont="1" applyFill="1" applyBorder="1" applyAlignment="1">
      <alignment horizontal="right" wrapText="1"/>
    </xf>
    <xf numFmtId="3" fontId="27" fillId="6" borderId="50" xfId="0" applyNumberFormat="1" applyFont="1" applyFill="1" applyBorder="1" applyAlignment="1">
      <alignment horizontal="right" wrapText="1"/>
    </xf>
    <xf numFmtId="0" fontId="25" fillId="6" borderId="49" xfId="0" applyFont="1" applyFill="1" applyBorder="1" applyAlignment="1">
      <alignment horizontal="left"/>
    </xf>
    <xf numFmtId="0" fontId="25" fillId="6" borderId="5" xfId="0" applyFont="1" applyFill="1" applyBorder="1" applyAlignment="1">
      <alignment wrapText="1"/>
    </xf>
    <xf numFmtId="3" fontId="25" fillId="6" borderId="50" xfId="0" applyNumberFormat="1" applyFont="1" applyFill="1" applyBorder="1" applyAlignment="1">
      <alignment horizontal="right" wrapText="1"/>
    </xf>
    <xf numFmtId="0" fontId="6" fillId="0" borderId="50" xfId="0" applyFont="1" applyFill="1" applyBorder="1" applyAlignment="1" applyProtection="1">
      <alignment horizontal="left"/>
    </xf>
    <xf numFmtId="0" fontId="6" fillId="0" borderId="50" xfId="0" applyFont="1" applyBorder="1" applyAlignment="1">
      <alignment wrapText="1"/>
    </xf>
    <xf numFmtId="3" fontId="6" fillId="0" borderId="5" xfId="0" applyNumberFormat="1" applyFont="1" applyFill="1" applyBorder="1" applyAlignment="1" applyProtection="1">
      <alignment horizontal="right"/>
    </xf>
    <xf numFmtId="3" fontId="0" fillId="0" borderId="5" xfId="0" applyNumberFormat="1" applyBorder="1"/>
    <xf numFmtId="3" fontId="6" fillId="0" borderId="2" xfId="0" applyNumberFormat="1" applyFont="1" applyFill="1" applyBorder="1" applyAlignment="1"/>
    <xf numFmtId="0" fontId="6" fillId="0" borderId="50" xfId="0" applyFont="1" applyFill="1" applyBorder="1" applyAlignment="1">
      <alignment horizontal="left"/>
    </xf>
    <xf numFmtId="3" fontId="0" fillId="0" borderId="50" xfId="0" applyNumberFormat="1" applyFill="1" applyBorder="1"/>
    <xf numFmtId="0" fontId="0" fillId="0" borderId="50" xfId="0" applyFill="1" applyBorder="1"/>
    <xf numFmtId="3" fontId="11" fillId="0" borderId="50" xfId="0" applyNumberFormat="1" applyFont="1" applyFill="1" applyBorder="1"/>
    <xf numFmtId="3" fontId="0" fillId="0" borderId="50" xfId="0" applyNumberFormat="1" applyFill="1" applyBorder="1" applyAlignment="1"/>
    <xf numFmtId="0" fontId="6" fillId="0" borderId="47" xfId="0" applyFont="1" applyFill="1" applyBorder="1" applyAlignment="1">
      <alignment horizontal="left"/>
    </xf>
    <xf numFmtId="0" fontId="0" fillId="0" borderId="47" xfId="0" applyFill="1" applyBorder="1"/>
    <xf numFmtId="3" fontId="11" fillId="0" borderId="47" xfId="0" applyNumberFormat="1" applyFont="1" applyFill="1" applyBorder="1"/>
    <xf numFmtId="0" fontId="29" fillId="10" borderId="0" xfId="0" applyFont="1" applyFill="1" applyBorder="1" applyAlignment="1">
      <alignment wrapText="1"/>
    </xf>
    <xf numFmtId="0" fontId="19" fillId="24" borderId="15" xfId="0" applyFont="1" applyFill="1" applyBorder="1" applyAlignment="1" applyProtection="1">
      <alignment vertical="top" wrapText="1"/>
    </xf>
    <xf numFmtId="0" fontId="12" fillId="9" borderId="22" xfId="0" applyFont="1" applyFill="1" applyBorder="1" applyAlignment="1" applyProtection="1">
      <alignment horizontal="left" vertical="top"/>
    </xf>
    <xf numFmtId="0" fontId="1" fillId="9" borderId="23" xfId="0" applyFont="1" applyFill="1" applyBorder="1" applyAlignment="1" applyProtection="1">
      <alignment wrapText="1"/>
    </xf>
    <xf numFmtId="3" fontId="12" fillId="9" borderId="24" xfId="0" applyNumberFormat="1" applyFont="1" applyFill="1" applyBorder="1" applyProtection="1"/>
    <xf numFmtId="3" fontId="0" fillId="9" borderId="38" xfId="0" applyNumberFormat="1" applyFill="1" applyBorder="1"/>
    <xf numFmtId="3" fontId="1" fillId="9" borderId="39" xfId="0" applyNumberFormat="1" applyFont="1" applyFill="1" applyBorder="1" applyAlignment="1"/>
    <xf numFmtId="3" fontId="1" fillId="6" borderId="20" xfId="0" applyNumberFormat="1" applyFont="1" applyFill="1" applyBorder="1" applyAlignment="1" applyProtection="1">
      <alignment horizontal="right"/>
    </xf>
    <xf numFmtId="0" fontId="1" fillId="6" borderId="2" xfId="0" applyFont="1" applyFill="1" applyBorder="1" applyAlignment="1" applyProtection="1">
      <alignment wrapText="1"/>
    </xf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 applyBorder="1" applyAlignment="1">
      <alignment vertical="center"/>
    </xf>
    <xf numFmtId="3" fontId="0" fillId="0" borderId="47" xfId="0" applyNumberFormat="1" applyBorder="1"/>
    <xf numFmtId="0" fontId="0" fillId="0" borderId="0" xfId="0" applyFill="1" applyBorder="1" applyAlignment="1"/>
    <xf numFmtId="0" fontId="11" fillId="0" borderId="0" xfId="0" applyFont="1" applyFill="1" applyBorder="1" applyAlignment="1">
      <alignment horizontal="center"/>
    </xf>
    <xf numFmtId="0" fontId="21" fillId="0" borderId="0" xfId="0" applyFont="1" applyFill="1" applyBorder="1" applyAlignment="1"/>
    <xf numFmtId="0" fontId="17" fillId="0" borderId="0" xfId="0" applyFont="1" applyFill="1" applyBorder="1" applyAlignment="1"/>
    <xf numFmtId="3" fontId="29" fillId="12" borderId="47" xfId="0" applyNumberFormat="1" applyFont="1" applyFill="1" applyBorder="1" applyAlignment="1" applyProtection="1">
      <alignment horizontal="right" wrapText="1"/>
    </xf>
    <xf numFmtId="3" fontId="29" fillId="12" borderId="47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left" wrapText="1"/>
    </xf>
    <xf numFmtId="3" fontId="1" fillId="0" borderId="47" xfId="0" applyNumberFormat="1" applyFont="1" applyBorder="1" applyAlignment="1">
      <alignment horizontal="right"/>
    </xf>
    <xf numFmtId="0" fontId="29" fillId="12" borderId="47" xfId="0" applyFont="1" applyFill="1" applyBorder="1" applyAlignment="1" applyProtection="1">
      <alignment horizontal="left"/>
    </xf>
    <xf numFmtId="0" fontId="27" fillId="12" borderId="47" xfId="0" applyFont="1" applyFill="1" applyBorder="1" applyAlignment="1" applyProtection="1">
      <alignment wrapText="1"/>
    </xf>
    <xf numFmtId="0" fontId="29" fillId="12" borderId="29" xfId="0" applyFont="1" applyFill="1" applyBorder="1"/>
    <xf numFmtId="0" fontId="29" fillId="12" borderId="1" xfId="0" applyFont="1" applyFill="1" applyBorder="1" applyAlignment="1">
      <alignment wrapText="1"/>
    </xf>
    <xf numFmtId="3" fontId="25" fillId="28" borderId="47" xfId="0" applyNumberFormat="1" applyFont="1" applyFill="1" applyBorder="1" applyAlignment="1">
      <alignment horizontal="right" wrapText="1"/>
    </xf>
    <xf numFmtId="0" fontId="27" fillId="28" borderId="32" xfId="0" applyFont="1" applyFill="1" applyBorder="1" applyAlignment="1">
      <alignment wrapText="1"/>
    </xf>
    <xf numFmtId="0" fontId="27" fillId="28" borderId="30" xfId="0" applyFont="1" applyFill="1" applyBorder="1" applyAlignment="1">
      <alignment horizontal="left"/>
    </xf>
    <xf numFmtId="0" fontId="27" fillId="6" borderId="30" xfId="0" applyFont="1" applyFill="1" applyBorder="1" applyAlignment="1">
      <alignment horizontal="left"/>
    </xf>
    <xf numFmtId="3" fontId="27" fillId="28" borderId="47" xfId="0" applyNumberFormat="1" applyFont="1" applyFill="1" applyBorder="1" applyAlignment="1">
      <alignment horizontal="right" wrapText="1"/>
    </xf>
    <xf numFmtId="3" fontId="25" fillId="13" borderId="47" xfId="0" applyNumberFormat="1" applyFont="1" applyFill="1" applyBorder="1" applyAlignment="1">
      <alignment horizontal="right" wrapText="1"/>
    </xf>
    <xf numFmtId="0" fontId="27" fillId="13" borderId="30" xfId="0" applyFont="1" applyFill="1" applyBorder="1" applyAlignment="1">
      <alignment horizontal="left"/>
    </xf>
    <xf numFmtId="0" fontId="13" fillId="6" borderId="2" xfId="0" applyFont="1" applyFill="1" applyBorder="1" applyAlignment="1" applyProtection="1">
      <alignment wrapText="1"/>
    </xf>
    <xf numFmtId="0" fontId="1" fillId="27" borderId="64" xfId="0" applyNumberFormat="1" applyFont="1" applyFill="1" applyBorder="1" applyAlignment="1" applyProtection="1"/>
    <xf numFmtId="0" fontId="1" fillId="27" borderId="65" xfId="0" applyNumberFormat="1" applyFont="1" applyFill="1" applyBorder="1" applyAlignment="1" applyProtection="1"/>
    <xf numFmtId="0" fontId="19" fillId="29" borderId="15" xfId="0" applyFont="1" applyFill="1" applyBorder="1" applyAlignment="1" applyProtection="1">
      <alignment wrapText="1"/>
    </xf>
    <xf numFmtId="0" fontId="19" fillId="29" borderId="15" xfId="0" applyFont="1" applyFill="1" applyBorder="1" applyAlignment="1" applyProtection="1">
      <alignment vertical="top" wrapText="1"/>
    </xf>
    <xf numFmtId="0" fontId="0" fillId="0" borderId="0" xfId="0" applyAlignment="1" applyProtection="1">
      <alignment horizontal="left"/>
      <protection locked="0"/>
    </xf>
    <xf numFmtId="0" fontId="29" fillId="0" borderId="50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/>
    </xf>
    <xf numFmtId="0" fontId="6" fillId="0" borderId="0" xfId="0" applyFont="1" applyAlignment="1" applyProtection="1"/>
    <xf numFmtId="0" fontId="0" fillId="0" borderId="0" xfId="0" applyAlignment="1" applyProtection="1"/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29" fillId="9" borderId="29" xfId="0" applyFont="1" applyFill="1" applyBorder="1" applyAlignment="1"/>
    <xf numFmtId="0" fontId="29" fillId="9" borderId="9" xfId="0" applyFont="1" applyFill="1" applyBorder="1" applyAlignment="1"/>
    <xf numFmtId="0" fontId="29" fillId="9" borderId="55" xfId="0" applyFont="1" applyFill="1" applyBorder="1" applyAlignment="1"/>
    <xf numFmtId="0" fontId="29" fillId="9" borderId="28" xfId="0" applyFont="1" applyFill="1" applyBorder="1" applyAlignment="1" applyProtection="1">
      <alignment horizontal="left"/>
    </xf>
    <xf numFmtId="0" fontId="29" fillId="9" borderId="6" xfId="0" applyFont="1" applyFill="1" applyBorder="1" applyAlignment="1" applyProtection="1">
      <alignment horizontal="left"/>
    </xf>
    <xf numFmtId="0" fontId="29" fillId="9" borderId="30" xfId="0" applyFont="1" applyFill="1" applyBorder="1" applyAlignment="1">
      <alignment horizontal="left"/>
    </xf>
    <xf numFmtId="0" fontId="29" fillId="9" borderId="9" xfId="0" applyFont="1" applyFill="1" applyBorder="1" applyAlignment="1">
      <alignment horizontal="left"/>
    </xf>
    <xf numFmtId="0" fontId="29" fillId="22" borderId="29" xfId="0" applyFont="1" applyFill="1" applyBorder="1" applyAlignment="1">
      <alignment horizontal="center" wrapText="1"/>
    </xf>
    <xf numFmtId="0" fontId="29" fillId="22" borderId="9" xfId="0" applyFont="1" applyFill="1" applyBorder="1" applyAlignment="1">
      <alignment horizontal="center" wrapText="1"/>
    </xf>
    <xf numFmtId="0" fontId="29" fillId="22" borderId="30" xfId="0" applyFont="1" applyFill="1" applyBorder="1" applyAlignment="1">
      <alignment horizontal="center" wrapText="1"/>
    </xf>
    <xf numFmtId="0" fontId="29" fillId="22" borderId="1" xfId="0" applyFont="1" applyFill="1" applyBorder="1" applyAlignment="1">
      <alignment horizontal="center" wrapText="1"/>
    </xf>
    <xf numFmtId="0" fontId="29" fillId="22" borderId="29" xfId="0" applyFont="1" applyFill="1" applyBorder="1" applyAlignment="1" applyProtection="1">
      <alignment horizontal="center" wrapText="1"/>
    </xf>
    <xf numFmtId="0" fontId="29" fillId="22" borderId="55" xfId="0" applyFont="1" applyFill="1" applyBorder="1" applyAlignment="1" applyProtection="1">
      <alignment horizontal="center" wrapText="1"/>
    </xf>
    <xf numFmtId="0" fontId="29" fillId="9" borderId="29" xfId="0" applyFont="1" applyFill="1" applyBorder="1" applyAlignment="1">
      <alignment horizontal="left" vertical="center" wrapText="1"/>
    </xf>
    <xf numFmtId="0" fontId="29" fillId="9" borderId="9" xfId="0" applyFont="1" applyFill="1" applyBorder="1" applyAlignment="1">
      <alignment horizontal="left" vertical="center" wrapText="1"/>
    </xf>
    <xf numFmtId="0" fontId="29" fillId="9" borderId="29" xfId="0" applyFont="1" applyFill="1" applyBorder="1" applyAlignment="1" applyProtection="1">
      <alignment horizontal="left"/>
    </xf>
    <xf numFmtId="0" fontId="29" fillId="9" borderId="55" xfId="0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</cellXfs>
  <cellStyles count="4">
    <cellStyle name="Normalno" xfId="0" builtinId="0"/>
    <cellStyle name="Normalno 2" xfId="3"/>
    <cellStyle name="Zarez" xfId="2" builtinId="3"/>
    <cellStyle name="Zarez 2" xfId="1"/>
  </cellStyles>
  <dxfs count="0"/>
  <tableStyles count="0" defaultTableStyle="TableStyleMedium2" defaultPivotStyle="PivotStyleLight16"/>
  <colors>
    <mruColors>
      <color rgb="FFCCFF66"/>
      <color rgb="FF808000"/>
      <color rgb="FFCCCC00"/>
      <color rgb="FFFFCC99"/>
      <color rgb="FFC659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1</xdr:col>
      <xdr:colOff>561975</xdr:colOff>
      <xdr:row>4</xdr:row>
      <xdr:rowOff>95250</xdr:rowOff>
    </xdr:to>
    <xdr:pic>
      <xdr:nvPicPr>
        <xdr:cNvPr id="3" name="Picture 2" descr="GRB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95250"/>
          <a:ext cx="5143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tabSelected="1" workbookViewId="0">
      <selection activeCell="N17" sqref="N17"/>
    </sheetView>
  </sheetViews>
  <sheetFormatPr defaultRowHeight="12.75" x14ac:dyDescent="0.2"/>
  <cols>
    <col min="1" max="1" width="3.7109375" style="1" customWidth="1"/>
    <col min="2" max="2" width="43.42578125" style="18" customWidth="1"/>
    <col min="3" max="3" width="11.140625" style="4" hidden="1" customWidth="1"/>
    <col min="4" max="8" width="9.140625" hidden="1" customWidth="1"/>
    <col min="9" max="9" width="1.85546875" hidden="1" customWidth="1"/>
    <col min="10" max="10" width="0.140625" customWidth="1"/>
    <col min="11" max="11" width="14.7109375" customWidth="1"/>
    <col min="12" max="12" width="0.140625" customWidth="1"/>
    <col min="13" max="13" width="13.5703125" customWidth="1"/>
    <col min="14" max="14" width="14.5703125" customWidth="1"/>
    <col min="15" max="15" width="15.140625" customWidth="1"/>
    <col min="16" max="16" width="11.7109375" customWidth="1"/>
  </cols>
  <sheetData>
    <row r="1" spans="1:23" x14ac:dyDescent="0.2">
      <c r="R1" s="172"/>
      <c r="S1" s="172"/>
      <c r="T1" s="172"/>
      <c r="U1" s="172"/>
      <c r="V1" s="172"/>
      <c r="W1" s="172"/>
    </row>
    <row r="2" spans="1:23" x14ac:dyDescent="0.2">
      <c r="R2" s="172"/>
      <c r="S2" s="172"/>
      <c r="T2" s="172"/>
      <c r="U2" s="172"/>
      <c r="V2" s="172"/>
      <c r="W2" s="172"/>
    </row>
    <row r="3" spans="1:23" x14ac:dyDescent="0.2">
      <c r="P3" s="172"/>
      <c r="Q3" s="172"/>
      <c r="R3" s="172"/>
      <c r="S3" s="172"/>
      <c r="T3" s="172"/>
      <c r="U3" s="172"/>
      <c r="V3" s="172"/>
      <c r="W3" s="172"/>
    </row>
    <row r="4" spans="1:23" x14ac:dyDescent="0.2">
      <c r="P4" s="172"/>
      <c r="Q4" s="172"/>
      <c r="R4" s="172"/>
      <c r="S4" s="172"/>
      <c r="T4" s="172"/>
      <c r="U4" s="172"/>
      <c r="V4" s="172"/>
      <c r="W4" s="172"/>
    </row>
    <row r="5" spans="1:23" x14ac:dyDescent="0.2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2"/>
      <c r="P5" s="172"/>
      <c r="Q5" s="172"/>
      <c r="R5" s="172"/>
      <c r="S5" s="172"/>
      <c r="T5" s="172"/>
      <c r="U5" s="172"/>
      <c r="V5" s="172"/>
      <c r="W5" s="172"/>
    </row>
    <row r="6" spans="1:23" x14ac:dyDescent="0.2">
      <c r="A6" s="174" t="s">
        <v>325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2"/>
      <c r="P6" s="172"/>
      <c r="Q6" s="172"/>
      <c r="R6" s="172"/>
      <c r="S6" s="172"/>
      <c r="T6" s="172"/>
      <c r="U6" s="172"/>
      <c r="V6" s="172"/>
      <c r="W6" s="172"/>
    </row>
    <row r="7" spans="1:23" x14ac:dyDescent="0.2">
      <c r="A7" s="673" t="s">
        <v>431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2"/>
      <c r="P7" s="172"/>
      <c r="Q7" s="172"/>
      <c r="R7" s="172"/>
      <c r="S7" s="172"/>
      <c r="T7" s="172"/>
      <c r="U7" s="172"/>
      <c r="V7" s="172"/>
      <c r="W7" s="172"/>
    </row>
    <row r="8" spans="1:23" x14ac:dyDescent="0.2">
      <c r="A8" s="673" t="s">
        <v>505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2"/>
      <c r="P8" s="172"/>
      <c r="Q8" s="172"/>
      <c r="R8" s="172"/>
      <c r="S8" s="172"/>
      <c r="T8" s="172"/>
      <c r="U8" s="172"/>
      <c r="V8" s="172"/>
      <c r="W8" s="172"/>
    </row>
    <row r="9" spans="1:23" ht="15.75" customHeight="1" x14ac:dyDescent="0.2">
      <c r="A9" s="892" t="s">
        <v>506</v>
      </c>
      <c r="B9" s="892"/>
      <c r="C9" s="892"/>
      <c r="D9" s="892"/>
      <c r="E9" s="892"/>
      <c r="F9" s="892"/>
      <c r="G9" s="892"/>
      <c r="H9" s="892"/>
      <c r="I9" s="892"/>
      <c r="J9" s="892"/>
      <c r="K9" s="892"/>
      <c r="L9" s="892"/>
      <c r="M9" s="892"/>
      <c r="N9" s="892"/>
      <c r="O9" s="172"/>
      <c r="P9" s="172"/>
      <c r="Q9" s="172"/>
      <c r="R9" s="172"/>
      <c r="S9" s="172"/>
      <c r="T9" s="172"/>
      <c r="U9" s="172"/>
      <c r="V9" s="172"/>
      <c r="W9" s="172"/>
    </row>
    <row r="10" spans="1:23" ht="15.75" customHeight="1" x14ac:dyDescent="0.2">
      <c r="M10" s="1"/>
      <c r="O10" s="172"/>
      <c r="P10" s="172"/>
      <c r="Q10" s="172"/>
      <c r="R10" s="172"/>
      <c r="S10" s="172"/>
      <c r="T10" s="172"/>
      <c r="U10" s="172"/>
      <c r="V10" s="172"/>
      <c r="W10" s="172"/>
    </row>
    <row r="11" spans="1:23" ht="15" customHeight="1" x14ac:dyDescent="0.2">
      <c r="B11" s="17"/>
      <c r="C11" s="35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72"/>
      <c r="P11" s="172"/>
      <c r="Q11" s="172"/>
      <c r="R11" s="172"/>
      <c r="S11" s="172"/>
      <c r="T11" s="172"/>
      <c r="U11" s="172"/>
      <c r="V11" s="172"/>
      <c r="W11" s="172"/>
    </row>
    <row r="12" spans="1:23" ht="15" customHeight="1" x14ac:dyDescent="0.25">
      <c r="A12" s="173" t="s">
        <v>490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2"/>
      <c r="P12" s="172"/>
      <c r="Q12" s="172"/>
      <c r="R12" s="172"/>
      <c r="S12" s="172"/>
      <c r="T12" s="172"/>
      <c r="U12" s="172"/>
      <c r="V12" s="172"/>
      <c r="W12" s="172"/>
    </row>
    <row r="13" spans="1:23" ht="15" customHeight="1" x14ac:dyDescent="0.25">
      <c r="A13" s="173" t="s">
        <v>455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2"/>
      <c r="P13" s="172"/>
      <c r="Q13" s="172"/>
      <c r="R13" s="172"/>
      <c r="S13" s="172"/>
      <c r="T13" s="172"/>
      <c r="U13" s="172"/>
      <c r="V13" s="172"/>
      <c r="W13" s="172"/>
    </row>
    <row r="14" spans="1:23" ht="15.75" x14ac:dyDescent="0.25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2"/>
      <c r="P14" s="172"/>
      <c r="Q14" s="172"/>
      <c r="R14" s="172"/>
      <c r="S14" s="172"/>
      <c r="T14" s="172"/>
      <c r="U14" s="172"/>
      <c r="V14" s="172"/>
      <c r="W14" s="172"/>
    </row>
    <row r="15" spans="1:23" ht="15" x14ac:dyDescent="0.25">
      <c r="A15" s="73" t="s">
        <v>1</v>
      </c>
      <c r="B15" s="74" t="s">
        <v>117</v>
      </c>
      <c r="C15" s="829"/>
      <c r="K15" s="16"/>
      <c r="O15" s="172"/>
      <c r="P15" s="172"/>
      <c r="Q15" s="172"/>
      <c r="R15" s="172"/>
      <c r="S15" s="172"/>
      <c r="T15" s="172"/>
      <c r="U15" s="172"/>
      <c r="V15" s="172"/>
      <c r="W15" s="172"/>
    </row>
    <row r="16" spans="1:23" ht="15" x14ac:dyDescent="0.2">
      <c r="A16" s="828"/>
      <c r="B16" s="15"/>
      <c r="O16" s="172"/>
      <c r="P16" s="172"/>
      <c r="Q16" s="172"/>
      <c r="R16" s="172"/>
      <c r="S16" s="172"/>
      <c r="T16" s="172"/>
      <c r="U16" s="172"/>
      <c r="V16" s="172"/>
      <c r="W16" s="172"/>
    </row>
    <row r="17" spans="1:30" x14ac:dyDescent="0.2">
      <c r="B17" s="71" t="s">
        <v>0</v>
      </c>
      <c r="O17" s="172"/>
      <c r="P17" s="172"/>
      <c r="Q17" s="172"/>
      <c r="R17" s="172"/>
      <c r="S17" s="172"/>
      <c r="T17" s="172"/>
      <c r="U17" s="172"/>
      <c r="V17" s="172"/>
      <c r="W17" s="172"/>
    </row>
    <row r="18" spans="1:30" x14ac:dyDescent="0.2">
      <c r="O18" s="172"/>
      <c r="P18" s="172"/>
      <c r="Q18" s="172"/>
      <c r="R18" s="172"/>
      <c r="S18" s="172"/>
      <c r="T18" s="172"/>
      <c r="U18" s="172"/>
      <c r="V18" s="172"/>
      <c r="W18" s="172"/>
    </row>
    <row r="19" spans="1:30" x14ac:dyDescent="0.2">
      <c r="A19" s="2"/>
      <c r="B19" s="9" t="s">
        <v>489</v>
      </c>
      <c r="C19" s="5"/>
      <c r="K19" s="72"/>
      <c r="O19" s="172"/>
      <c r="P19" s="172"/>
      <c r="Q19" s="172"/>
      <c r="R19" s="172"/>
      <c r="S19" s="172"/>
      <c r="T19" s="172"/>
      <c r="U19" s="172"/>
      <c r="V19" s="172"/>
      <c r="W19" s="172"/>
    </row>
    <row r="20" spans="1:30" x14ac:dyDescent="0.2">
      <c r="B20" s="9" t="s">
        <v>501</v>
      </c>
      <c r="C20" s="5"/>
      <c r="D20" s="863"/>
      <c r="E20" s="863"/>
      <c r="F20" s="863"/>
      <c r="G20" s="863"/>
      <c r="H20" s="863"/>
      <c r="I20" s="863"/>
      <c r="J20" s="863"/>
      <c r="K20" s="72"/>
      <c r="L20" s="863"/>
      <c r="M20" s="863"/>
      <c r="N20" s="863"/>
      <c r="O20" s="868"/>
      <c r="P20" s="172"/>
      <c r="Q20" s="172"/>
      <c r="R20" s="172"/>
      <c r="S20" s="172"/>
      <c r="T20" s="172"/>
      <c r="U20" s="172"/>
      <c r="V20" s="172"/>
    </row>
    <row r="21" spans="1:30" ht="15" x14ac:dyDescent="0.25">
      <c r="A21" s="75" t="s">
        <v>2</v>
      </c>
      <c r="B21" s="9"/>
      <c r="C21" s="5"/>
      <c r="D21" s="863"/>
      <c r="E21" s="863"/>
      <c r="F21" s="863"/>
      <c r="G21" s="863"/>
      <c r="H21" s="863"/>
      <c r="I21" s="863"/>
      <c r="J21" s="863"/>
      <c r="K21" s="72"/>
      <c r="L21" s="863"/>
      <c r="M21" s="863"/>
      <c r="N21" s="863"/>
      <c r="O21" s="868"/>
      <c r="P21" s="172"/>
      <c r="Q21" s="172"/>
      <c r="R21" s="172"/>
      <c r="S21" s="172"/>
      <c r="T21" s="172"/>
      <c r="U21" s="172"/>
      <c r="V21" s="172"/>
    </row>
    <row r="22" spans="1:30" ht="15" x14ac:dyDescent="0.25">
      <c r="B22" s="217" t="s">
        <v>329</v>
      </c>
      <c r="C22" s="16" t="s">
        <v>70</v>
      </c>
      <c r="K22" s="39"/>
      <c r="O22" s="172"/>
      <c r="P22" s="172"/>
      <c r="Q22" s="172"/>
      <c r="R22" s="172"/>
      <c r="S22" s="172"/>
      <c r="T22" s="172"/>
      <c r="U22" s="172"/>
      <c r="V22" s="172"/>
    </row>
    <row r="23" spans="1:30" x14ac:dyDescent="0.2">
      <c r="C23" s="5"/>
      <c r="K23" s="39"/>
      <c r="M23" s="77"/>
      <c r="O23" s="172"/>
      <c r="P23" s="172"/>
      <c r="Q23" s="172"/>
      <c r="R23" s="172"/>
      <c r="S23" s="172"/>
      <c r="T23" s="172"/>
      <c r="U23" s="172"/>
      <c r="V23" s="172"/>
    </row>
    <row r="24" spans="1:30" s="10" customFormat="1" ht="12.75" customHeight="1" x14ac:dyDescent="0.2">
      <c r="A24" s="1"/>
      <c r="B24" s="675"/>
      <c r="C24" s="61"/>
      <c r="D24" s="62"/>
      <c r="E24" s="62"/>
      <c r="F24" s="62"/>
      <c r="G24" s="62"/>
      <c r="H24" s="62"/>
      <c r="I24" s="62"/>
      <c r="J24" s="62"/>
      <c r="K24" s="893" t="s">
        <v>491</v>
      </c>
      <c r="L24" s="67"/>
      <c r="M24" s="893" t="s">
        <v>432</v>
      </c>
      <c r="N24" s="893" t="s">
        <v>492</v>
      </c>
      <c r="O24" s="172"/>
      <c r="P24" s="172"/>
      <c r="Q24" s="172"/>
      <c r="R24" s="172"/>
      <c r="S24" s="172"/>
      <c r="T24" s="172"/>
      <c r="U24" s="172"/>
      <c r="V24" s="172"/>
    </row>
    <row r="25" spans="1:30" s="10" customFormat="1" x14ac:dyDescent="0.2">
      <c r="A25" s="2"/>
      <c r="B25" s="676"/>
      <c r="C25" s="63"/>
      <c r="D25" s="64"/>
      <c r="E25" s="64"/>
      <c r="F25" s="64"/>
      <c r="G25" s="64"/>
      <c r="H25" s="64"/>
      <c r="I25" s="64"/>
      <c r="J25" s="64"/>
      <c r="K25" s="894"/>
      <c r="L25" s="68"/>
      <c r="M25" s="894"/>
      <c r="N25" s="894"/>
      <c r="O25" s="172"/>
      <c r="P25" s="172"/>
      <c r="Q25" s="172"/>
      <c r="R25" s="172"/>
      <c r="S25" s="172"/>
      <c r="T25" s="172"/>
      <c r="U25" s="172"/>
      <c r="V25" s="172"/>
    </row>
    <row r="26" spans="1:30" s="10" customFormat="1" x14ac:dyDescent="0.2">
      <c r="A26" s="1"/>
      <c r="B26" s="636" t="s">
        <v>479</v>
      </c>
      <c r="C26" s="202"/>
      <c r="D26" s="203"/>
      <c r="E26" s="203"/>
      <c r="F26" s="203"/>
      <c r="G26" s="203"/>
      <c r="H26" s="203"/>
      <c r="I26" s="203"/>
      <c r="J26" s="203"/>
      <c r="K26" s="99">
        <v>11019058</v>
      </c>
      <c r="L26" s="204"/>
      <c r="M26" s="682">
        <v>278250</v>
      </c>
      <c r="N26" s="795">
        <f>K26+M26</f>
        <v>11297308</v>
      </c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</row>
    <row r="27" spans="1:30" s="10" customFormat="1" ht="12.75" customHeight="1" x14ac:dyDescent="0.2">
      <c r="A27" s="45"/>
      <c r="B27" s="205" t="s">
        <v>478</v>
      </c>
      <c r="C27" s="202" t="s">
        <v>5</v>
      </c>
      <c r="D27" s="203"/>
      <c r="E27" s="203"/>
      <c r="F27" s="203"/>
      <c r="G27" s="203"/>
      <c r="H27" s="203"/>
      <c r="I27" s="203"/>
      <c r="J27" s="203"/>
      <c r="K27" s="99">
        <v>2180750</v>
      </c>
      <c r="L27" s="204"/>
      <c r="M27" s="682">
        <v>0</v>
      </c>
      <c r="N27" s="795">
        <f>K27+M27</f>
        <v>2180750</v>
      </c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</row>
    <row r="28" spans="1:30" s="10" customFormat="1" x14ac:dyDescent="0.2">
      <c r="A28" s="43"/>
      <c r="B28" s="206" t="s">
        <v>480</v>
      </c>
      <c r="C28" s="207"/>
      <c r="D28" s="208"/>
      <c r="E28" s="208"/>
      <c r="F28" s="208"/>
      <c r="G28" s="208"/>
      <c r="H28" s="208"/>
      <c r="I28" s="208"/>
      <c r="J28" s="208"/>
      <c r="K28" s="207">
        <v>8090250</v>
      </c>
      <c r="L28" s="209"/>
      <c r="M28" s="794">
        <v>198000</v>
      </c>
      <c r="N28" s="795">
        <f>K28+M28</f>
        <v>8288250</v>
      </c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</row>
    <row r="29" spans="1:30" s="10" customFormat="1" x14ac:dyDescent="0.2">
      <c r="A29" s="211"/>
      <c r="B29" s="846" t="s">
        <v>481</v>
      </c>
      <c r="C29" s="847"/>
      <c r="D29" s="848"/>
      <c r="E29" s="848"/>
      <c r="F29" s="848"/>
      <c r="G29" s="848"/>
      <c r="H29" s="848"/>
      <c r="I29" s="848"/>
      <c r="J29" s="848"/>
      <c r="K29" s="847">
        <v>9554112</v>
      </c>
      <c r="L29" s="849"/>
      <c r="M29" s="847">
        <v>80250</v>
      </c>
      <c r="N29" s="850">
        <f>K29+M29</f>
        <v>9634362</v>
      </c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</row>
    <row r="30" spans="1:30" s="10" customFormat="1" ht="12.75" customHeight="1" x14ac:dyDescent="0.2">
      <c r="A30" s="211"/>
      <c r="B30" s="851" t="s">
        <v>464</v>
      </c>
      <c r="C30" s="794"/>
      <c r="D30" s="852"/>
      <c r="E30" s="852"/>
      <c r="F30" s="852"/>
      <c r="G30" s="852"/>
      <c r="H30" s="852"/>
      <c r="I30" s="852"/>
      <c r="J30" s="852"/>
      <c r="K30" s="794">
        <v>4444554</v>
      </c>
      <c r="L30" s="853"/>
      <c r="M30" s="794"/>
      <c r="N30" s="795">
        <v>4444554</v>
      </c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</row>
    <row r="31" spans="1:30" ht="15" x14ac:dyDescent="0.25">
      <c r="A31" s="76" t="s">
        <v>4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0"/>
      <c r="M31" s="65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</row>
    <row r="32" spans="1:30" ht="15" x14ac:dyDescent="0.25">
      <c r="A32" s="76"/>
      <c r="B32" s="895" t="s">
        <v>118</v>
      </c>
      <c r="C32" s="895"/>
      <c r="D32" s="895"/>
      <c r="E32" s="895"/>
      <c r="F32" s="895"/>
      <c r="G32" s="895"/>
      <c r="H32" s="895"/>
      <c r="I32" s="895"/>
      <c r="J32" s="895"/>
      <c r="K32" s="895"/>
      <c r="L32" s="10"/>
      <c r="M32" s="65"/>
      <c r="N32" s="10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</row>
    <row r="33" spans="1:30" x14ac:dyDescent="0.2">
      <c r="A33" s="66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10"/>
      <c r="M33" s="172"/>
      <c r="N33" s="65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</row>
    <row r="34" spans="1:30" x14ac:dyDescent="0.2">
      <c r="A34" s="46"/>
      <c r="B34" s="213" t="s">
        <v>326</v>
      </c>
      <c r="C34" s="213"/>
      <c r="D34" s="213"/>
      <c r="E34" s="213"/>
      <c r="F34" s="213"/>
      <c r="G34" s="213"/>
      <c r="H34" s="213"/>
      <c r="I34" s="213"/>
      <c r="J34" s="213"/>
      <c r="K34" s="213">
        <v>0</v>
      </c>
      <c r="L34" s="212"/>
      <c r="M34" s="212"/>
      <c r="N34" s="65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</row>
    <row r="35" spans="1:30" x14ac:dyDescent="0.2">
      <c r="A35" s="46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10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</row>
    <row r="36" spans="1:30" x14ac:dyDescent="0.2">
      <c r="A36" s="216" t="s">
        <v>3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10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</row>
    <row r="37" spans="1:30" ht="15" x14ac:dyDescent="0.25">
      <c r="A37" s="869"/>
      <c r="B37" s="218" t="s">
        <v>121</v>
      </c>
      <c r="C37" s="219"/>
      <c r="D37" s="219"/>
      <c r="E37" s="219"/>
      <c r="F37" s="219"/>
      <c r="G37" s="219"/>
      <c r="H37" s="219"/>
      <c r="I37" s="219"/>
      <c r="J37" s="219"/>
      <c r="K37" s="219"/>
      <c r="L37" s="10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</row>
    <row r="38" spans="1:30" s="863" customFormat="1" ht="15" x14ac:dyDescent="0.25">
      <c r="A38" s="46"/>
      <c r="B38" s="870"/>
      <c r="C38" s="871"/>
      <c r="D38" s="871"/>
      <c r="E38" s="871"/>
      <c r="F38" s="871"/>
      <c r="G38" s="871"/>
      <c r="H38" s="871"/>
      <c r="I38" s="871"/>
      <c r="J38" s="871"/>
      <c r="K38" s="871"/>
      <c r="L38" s="864"/>
      <c r="M38" s="868"/>
      <c r="N38" s="868"/>
      <c r="O38" s="172"/>
      <c r="P38" s="868"/>
      <c r="Q38" s="868"/>
      <c r="R38" s="868"/>
      <c r="S38" s="868"/>
      <c r="T38" s="868"/>
      <c r="U38" s="868"/>
      <c r="V38" s="868"/>
      <c r="W38" s="868"/>
      <c r="X38" s="868"/>
      <c r="Y38" s="868"/>
      <c r="Z38" s="868"/>
      <c r="AA38" s="868"/>
      <c r="AB38" s="868"/>
      <c r="AC38" s="868"/>
      <c r="AD38" s="868"/>
    </row>
    <row r="39" spans="1:30" x14ac:dyDescent="0.2">
      <c r="A39" s="46"/>
      <c r="B39" s="675"/>
      <c r="C39" s="61"/>
      <c r="D39" s="62"/>
      <c r="E39" s="62"/>
      <c r="F39" s="62"/>
      <c r="G39" s="62"/>
      <c r="H39" s="62"/>
      <c r="I39" s="62"/>
      <c r="J39" s="62"/>
      <c r="K39" s="893" t="s">
        <v>491</v>
      </c>
      <c r="L39" s="67"/>
      <c r="M39" s="893" t="s">
        <v>432</v>
      </c>
      <c r="N39" s="893" t="s">
        <v>492</v>
      </c>
      <c r="O39" s="172"/>
      <c r="P39" s="172"/>
      <c r="Q39" s="172"/>
      <c r="R39" s="172"/>
      <c r="S39" s="172"/>
      <c r="T39" s="172"/>
      <c r="U39" s="172"/>
      <c r="V39" s="172"/>
      <c r="W39" s="172"/>
    </row>
    <row r="40" spans="1:30" x14ac:dyDescent="0.2">
      <c r="A40" s="46"/>
      <c r="B40" s="676"/>
      <c r="C40" s="63"/>
      <c r="D40" s="64"/>
      <c r="E40" s="64"/>
      <c r="F40" s="64"/>
      <c r="G40" s="64"/>
      <c r="H40" s="64"/>
      <c r="I40" s="64"/>
      <c r="J40" s="64"/>
      <c r="K40" s="894"/>
      <c r="L40" s="68"/>
      <c r="M40" s="894"/>
      <c r="N40" s="894"/>
      <c r="O40" s="868"/>
      <c r="P40" s="172"/>
      <c r="Q40" s="172"/>
      <c r="R40" s="172"/>
      <c r="S40" s="172"/>
      <c r="T40" s="172"/>
      <c r="U40" s="172"/>
      <c r="V40" s="172"/>
      <c r="W40" s="172"/>
    </row>
    <row r="41" spans="1:30" x14ac:dyDescent="0.2">
      <c r="A41" s="46"/>
      <c r="B41" s="636" t="s">
        <v>482</v>
      </c>
      <c r="C41" s="202"/>
      <c r="D41" s="203"/>
      <c r="E41" s="203"/>
      <c r="F41" s="203"/>
      <c r="G41" s="203"/>
      <c r="H41" s="203"/>
      <c r="I41" s="203"/>
      <c r="J41" s="203"/>
      <c r="K41" s="99">
        <v>5620000</v>
      </c>
      <c r="L41" s="204"/>
      <c r="M41" s="867">
        <v>0</v>
      </c>
      <c r="N41" s="795">
        <v>5620000</v>
      </c>
      <c r="O41" s="172"/>
      <c r="P41" s="172"/>
      <c r="Q41" s="172"/>
      <c r="R41" s="172"/>
      <c r="S41" s="172"/>
      <c r="T41" s="172"/>
      <c r="U41" s="172"/>
      <c r="V41" s="172"/>
      <c r="W41" s="172"/>
    </row>
    <row r="42" spans="1:30" ht="25.5" x14ac:dyDescent="0.2">
      <c r="A42" s="214"/>
      <c r="B42" s="874" t="s">
        <v>483</v>
      </c>
      <c r="C42" s="202" t="s">
        <v>5</v>
      </c>
      <c r="D42" s="203"/>
      <c r="E42" s="203"/>
      <c r="F42" s="203"/>
      <c r="G42" s="203"/>
      <c r="H42" s="203"/>
      <c r="I42" s="203"/>
      <c r="J42" s="203"/>
      <c r="K42" s="99">
        <v>1175446</v>
      </c>
      <c r="L42" s="204"/>
      <c r="M42" s="875">
        <v>0</v>
      </c>
      <c r="N42" s="795">
        <v>1175446</v>
      </c>
      <c r="O42" s="172"/>
      <c r="P42" s="172"/>
      <c r="Q42" s="172"/>
      <c r="R42" s="172"/>
      <c r="S42" s="172"/>
      <c r="T42" s="172"/>
      <c r="U42" s="172"/>
      <c r="V42" s="172"/>
      <c r="W42" s="172"/>
    </row>
    <row r="43" spans="1:30" x14ac:dyDescent="0.2">
      <c r="A43" s="214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10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</row>
    <row r="44" spans="1:30" x14ac:dyDescent="0.2">
      <c r="B44" s="213" t="s">
        <v>327</v>
      </c>
      <c r="C44" s="213"/>
      <c r="D44" s="213"/>
      <c r="E44" s="213"/>
      <c r="F44" s="213"/>
      <c r="G44" s="213"/>
      <c r="H44" s="213"/>
      <c r="I44" s="213"/>
      <c r="J44" s="213"/>
      <c r="K44" s="845">
        <v>4444554</v>
      </c>
      <c r="L44" s="845">
        <v>4444554</v>
      </c>
      <c r="M44" s="845">
        <v>0</v>
      </c>
      <c r="N44" s="845">
        <v>4444554</v>
      </c>
      <c r="O44" s="172"/>
      <c r="P44" s="172"/>
      <c r="Q44" s="172"/>
      <c r="R44" s="172"/>
      <c r="S44" s="172"/>
      <c r="T44" s="172"/>
      <c r="U44" s="172"/>
      <c r="V44" s="172"/>
      <c r="W44" s="172"/>
    </row>
    <row r="45" spans="1:30" x14ac:dyDescent="0.2"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10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</row>
    <row r="46" spans="1:30" ht="25.5" x14ac:dyDescent="0.2">
      <c r="B46" s="215" t="s">
        <v>328</v>
      </c>
      <c r="C46" s="213"/>
      <c r="D46" s="213"/>
      <c r="E46" s="213"/>
      <c r="F46" s="213"/>
      <c r="G46" s="213"/>
      <c r="H46" s="213"/>
      <c r="I46" s="213"/>
      <c r="J46" s="213"/>
      <c r="K46" s="845">
        <v>0</v>
      </c>
      <c r="L46" s="10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</row>
    <row r="47" spans="1:30" x14ac:dyDescent="0.2"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10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</row>
    <row r="48" spans="1:30" x14ac:dyDescent="0.2">
      <c r="B48" s="69" t="s">
        <v>122</v>
      </c>
      <c r="C48" s="829"/>
      <c r="N48" s="172"/>
      <c r="O48" s="172"/>
      <c r="P48" s="172"/>
      <c r="Q48" s="172"/>
      <c r="R48" s="172"/>
      <c r="S48" s="172"/>
      <c r="T48" s="172"/>
      <c r="U48" s="172"/>
      <c r="V48" s="172"/>
      <c r="W48" s="172"/>
    </row>
    <row r="49" spans="2:23" x14ac:dyDescent="0.2">
      <c r="N49" s="172"/>
      <c r="O49" s="172"/>
      <c r="P49" s="172"/>
      <c r="Q49" s="172"/>
      <c r="R49" s="172"/>
      <c r="S49" s="172"/>
      <c r="T49" s="172"/>
      <c r="U49" s="172"/>
      <c r="V49" s="172"/>
      <c r="W49" s="172"/>
    </row>
    <row r="50" spans="2:23" x14ac:dyDescent="0.2">
      <c r="B50" s="72" t="s">
        <v>123</v>
      </c>
      <c r="N50" s="172"/>
      <c r="O50" s="172"/>
      <c r="P50" s="172"/>
      <c r="Q50" s="172"/>
      <c r="R50" s="172"/>
      <c r="S50" s="172"/>
      <c r="T50" s="172"/>
      <c r="U50" s="172"/>
      <c r="V50" s="172"/>
      <c r="W50" s="172"/>
    </row>
    <row r="51" spans="2:23" x14ac:dyDescent="0.2">
      <c r="B51" s="18" t="s">
        <v>381</v>
      </c>
      <c r="N51" s="39"/>
      <c r="O51" s="172"/>
      <c r="P51" s="172"/>
      <c r="Q51" s="172"/>
    </row>
    <row r="52" spans="2:23" x14ac:dyDescent="0.2">
      <c r="O52" s="172"/>
      <c r="P52" s="172"/>
      <c r="Q52" s="172"/>
    </row>
    <row r="53" spans="2:23" x14ac:dyDescent="0.2">
      <c r="O53" s="172"/>
    </row>
    <row r="54" spans="2:23" x14ac:dyDescent="0.2">
      <c r="O54" s="172"/>
    </row>
    <row r="55" spans="2:23" x14ac:dyDescent="0.2">
      <c r="O55" s="172"/>
    </row>
    <row r="56" spans="2:23" x14ac:dyDescent="0.2">
      <c r="O56" s="172"/>
    </row>
  </sheetData>
  <mergeCells count="8">
    <mergeCell ref="A9:N9"/>
    <mergeCell ref="M24:M25"/>
    <mergeCell ref="N24:N25"/>
    <mergeCell ref="K24:K25"/>
    <mergeCell ref="K39:K40"/>
    <mergeCell ref="M39:M40"/>
    <mergeCell ref="N39:N40"/>
    <mergeCell ref="B32:K32"/>
  </mergeCells>
  <phoneticPr fontId="0" type="noConversion"/>
  <pageMargins left="0.74803149606299213" right="0.49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13" workbookViewId="0">
      <selection activeCell="C31" sqref="C31"/>
    </sheetView>
  </sheetViews>
  <sheetFormatPr defaultRowHeight="12.75" x14ac:dyDescent="0.2"/>
  <cols>
    <col min="1" max="1" width="5.85546875" customWidth="1"/>
    <col min="2" max="2" width="44" style="14" customWidth="1"/>
    <col min="3" max="3" width="12.85546875" style="50" customWidth="1"/>
    <col min="4" max="4" width="11.42578125" bestFit="1" customWidth="1"/>
    <col min="5" max="5" width="12.42578125" customWidth="1"/>
    <col min="6" max="6" width="5.42578125" customWidth="1"/>
    <col min="7" max="7" width="34.42578125" customWidth="1"/>
    <col min="8" max="8" width="11.140625" customWidth="1"/>
    <col min="9" max="9" width="10.140625" customWidth="1"/>
    <col min="10" max="10" width="11.7109375" customWidth="1"/>
  </cols>
  <sheetData>
    <row r="1" spans="1:11" s="3" customFormat="1" x14ac:dyDescent="0.2">
      <c r="B1" s="20"/>
      <c r="C1" s="47"/>
      <c r="E1" s="88"/>
      <c r="F1" s="88"/>
      <c r="G1" s="88"/>
      <c r="H1" s="88"/>
      <c r="I1" s="88"/>
      <c r="J1" s="88"/>
      <c r="K1" s="88"/>
    </row>
    <row r="2" spans="1:11" s="3" customFormat="1" ht="15" customHeight="1" x14ac:dyDescent="0.2">
      <c r="B2" s="20"/>
      <c r="C2" s="47"/>
      <c r="D2" s="38"/>
      <c r="E2" s="88"/>
      <c r="F2" s="88"/>
      <c r="G2" s="88"/>
      <c r="H2" s="88"/>
      <c r="I2" s="88"/>
      <c r="J2" s="88"/>
      <c r="K2" s="88"/>
    </row>
    <row r="3" spans="1:11" ht="15" x14ac:dyDescent="0.25">
      <c r="A3" s="21"/>
      <c r="B3" s="70" t="s">
        <v>6</v>
      </c>
      <c r="C3" s="48"/>
      <c r="D3" s="39"/>
      <c r="E3" s="88"/>
      <c r="F3" s="88"/>
      <c r="G3" s="88"/>
      <c r="H3" s="88"/>
      <c r="I3" s="88"/>
      <c r="J3" s="88"/>
      <c r="K3" s="88"/>
    </row>
    <row r="4" spans="1:11" ht="13.5" thickBot="1" x14ac:dyDescent="0.25">
      <c r="A4" s="22"/>
      <c r="B4" s="23"/>
      <c r="C4" s="49"/>
      <c r="E4" s="88"/>
      <c r="F4" s="88"/>
      <c r="G4" s="88"/>
      <c r="H4" s="88"/>
      <c r="I4" s="88"/>
      <c r="J4" s="88"/>
      <c r="K4" s="88"/>
    </row>
    <row r="5" spans="1:11" ht="30" customHeight="1" thickBot="1" x14ac:dyDescent="0.25">
      <c r="A5" s="130" t="s">
        <v>7</v>
      </c>
      <c r="B5" s="131" t="s">
        <v>8</v>
      </c>
      <c r="C5" s="705" t="s">
        <v>497</v>
      </c>
      <c r="D5" s="704" t="s">
        <v>432</v>
      </c>
      <c r="E5" s="705" t="s">
        <v>494</v>
      </c>
      <c r="F5" s="88"/>
      <c r="G5" s="88"/>
      <c r="H5" s="88"/>
      <c r="I5" s="88"/>
      <c r="J5" s="88"/>
      <c r="K5" s="88"/>
    </row>
    <row r="6" spans="1:11" ht="12.75" customHeight="1" thickBot="1" x14ac:dyDescent="0.25">
      <c r="A6" s="127">
        <v>1</v>
      </c>
      <c r="B6" s="128">
        <v>2</v>
      </c>
      <c r="C6" s="129">
        <v>3</v>
      </c>
      <c r="D6" s="679">
        <v>4</v>
      </c>
      <c r="E6" s="686">
        <v>5</v>
      </c>
      <c r="F6" s="88"/>
      <c r="G6" s="88"/>
      <c r="H6" s="88"/>
      <c r="I6" s="88"/>
      <c r="J6" s="88"/>
      <c r="K6" s="88"/>
    </row>
    <row r="7" spans="1:11" ht="20.100000000000001" customHeight="1" thickBot="1" x14ac:dyDescent="0.3">
      <c r="A7" s="100"/>
      <c r="B7" s="101" t="s">
        <v>260</v>
      </c>
      <c r="C7" s="102">
        <v>18819808</v>
      </c>
      <c r="D7" s="826">
        <f>D8+D28+D36</f>
        <v>278250</v>
      </c>
      <c r="E7" s="827">
        <f t="shared" ref="E7:E35" si="0">C7+D7</f>
        <v>19098058</v>
      </c>
      <c r="F7" s="88"/>
      <c r="G7" s="88"/>
      <c r="H7" s="88"/>
      <c r="I7" s="88"/>
      <c r="J7" s="88"/>
      <c r="K7" s="88"/>
    </row>
    <row r="8" spans="1:11" ht="20.100000000000001" customHeight="1" thickBot="1" x14ac:dyDescent="0.25">
      <c r="A8" s="120">
        <v>6</v>
      </c>
      <c r="B8" s="121" t="s">
        <v>6</v>
      </c>
      <c r="C8" s="126">
        <v>11019058</v>
      </c>
      <c r="D8" s="680">
        <f>D9+D13+D17+D20+D24+D26</f>
        <v>278250</v>
      </c>
      <c r="E8" s="687">
        <f t="shared" si="0"/>
        <v>11297308</v>
      </c>
      <c r="F8" s="88"/>
      <c r="G8" s="88"/>
      <c r="H8" s="88"/>
      <c r="I8" s="88"/>
      <c r="J8" s="88"/>
      <c r="K8" s="88"/>
    </row>
    <row r="9" spans="1:11" ht="15" customHeight="1" x14ac:dyDescent="0.2">
      <c r="A9" s="123">
        <v>61</v>
      </c>
      <c r="B9" s="124" t="s">
        <v>9</v>
      </c>
      <c r="C9" s="125">
        <v>3634500</v>
      </c>
      <c r="D9" s="681"/>
      <c r="E9" s="688">
        <f t="shared" si="0"/>
        <v>3634500</v>
      </c>
      <c r="F9" s="88"/>
      <c r="G9" s="88"/>
      <c r="H9" s="88"/>
      <c r="I9" s="88"/>
      <c r="J9" s="88"/>
      <c r="K9" s="88"/>
    </row>
    <row r="10" spans="1:11" ht="12.75" customHeight="1" x14ac:dyDescent="0.2">
      <c r="A10" s="111">
        <v>611</v>
      </c>
      <c r="B10" s="82" t="s">
        <v>10</v>
      </c>
      <c r="C10" s="104">
        <v>3510000</v>
      </c>
      <c r="D10" s="682"/>
      <c r="E10" s="689">
        <f t="shared" si="0"/>
        <v>3510000</v>
      </c>
      <c r="F10" s="88"/>
      <c r="G10" s="88"/>
      <c r="H10" s="88"/>
      <c r="I10" s="88"/>
      <c r="J10" s="88"/>
      <c r="K10" s="88"/>
    </row>
    <row r="11" spans="1:11" ht="12.75" customHeight="1" x14ac:dyDescent="0.2">
      <c r="A11" s="111">
        <v>613</v>
      </c>
      <c r="B11" s="82" t="s">
        <v>11</v>
      </c>
      <c r="C11" s="104">
        <v>84500</v>
      </c>
      <c r="D11" s="682"/>
      <c r="E11" s="689">
        <f t="shared" si="0"/>
        <v>84500</v>
      </c>
      <c r="F11" s="88"/>
      <c r="G11" s="88"/>
      <c r="H11" s="88"/>
      <c r="I11" s="88"/>
      <c r="J11" s="88"/>
      <c r="K11" s="88"/>
    </row>
    <row r="12" spans="1:11" ht="12.75" customHeight="1" x14ac:dyDescent="0.2">
      <c r="A12" s="111">
        <v>614</v>
      </c>
      <c r="B12" s="82" t="s">
        <v>12</v>
      </c>
      <c r="C12" s="104">
        <v>40000</v>
      </c>
      <c r="D12" s="682"/>
      <c r="E12" s="689">
        <f t="shared" si="0"/>
        <v>40000</v>
      </c>
      <c r="F12" s="88"/>
      <c r="G12" s="88"/>
      <c r="H12" s="88"/>
      <c r="I12" s="88"/>
      <c r="J12" s="88"/>
      <c r="K12" s="88"/>
    </row>
    <row r="13" spans="1:11" ht="15" customHeight="1" x14ac:dyDescent="0.2">
      <c r="A13" s="103">
        <v>63</v>
      </c>
      <c r="B13" s="115" t="s">
        <v>13</v>
      </c>
      <c r="C13" s="116">
        <v>4233670</v>
      </c>
      <c r="D13" s="683">
        <f>D14+D15</f>
        <v>278250</v>
      </c>
      <c r="E13" s="690">
        <f t="shared" si="0"/>
        <v>4511920</v>
      </c>
      <c r="F13" s="88"/>
      <c r="G13" s="88"/>
      <c r="H13" s="88"/>
      <c r="I13" s="88"/>
      <c r="J13" s="88"/>
      <c r="K13" s="88"/>
    </row>
    <row r="14" spans="1:11" ht="12.75" customHeight="1" x14ac:dyDescent="0.2">
      <c r="A14" s="111">
        <v>632</v>
      </c>
      <c r="B14" s="82" t="s">
        <v>263</v>
      </c>
      <c r="C14" s="104">
        <v>3610446</v>
      </c>
      <c r="D14" s="682">
        <v>158250</v>
      </c>
      <c r="E14" s="689">
        <f t="shared" si="0"/>
        <v>3768696</v>
      </c>
      <c r="F14" s="88"/>
      <c r="G14" s="88"/>
      <c r="H14" s="88"/>
      <c r="I14" s="88"/>
      <c r="J14" s="88"/>
      <c r="K14" s="88"/>
    </row>
    <row r="15" spans="1:11" ht="12.75" customHeight="1" x14ac:dyDescent="0.2">
      <c r="A15" s="111">
        <v>633</v>
      </c>
      <c r="B15" s="82" t="s">
        <v>14</v>
      </c>
      <c r="C15" s="104">
        <v>523224</v>
      </c>
      <c r="D15" s="682">
        <v>120000</v>
      </c>
      <c r="E15" s="689">
        <f t="shared" si="0"/>
        <v>643224</v>
      </c>
      <c r="F15" s="88"/>
      <c r="G15" s="88"/>
      <c r="H15" s="88"/>
      <c r="I15" s="88"/>
      <c r="J15" s="88"/>
      <c r="K15" s="88"/>
    </row>
    <row r="16" spans="1:11" ht="12.75" customHeight="1" x14ac:dyDescent="0.2">
      <c r="A16" s="111">
        <v>634</v>
      </c>
      <c r="B16" s="82" t="s">
        <v>261</v>
      </c>
      <c r="C16" s="104">
        <v>100000</v>
      </c>
      <c r="D16" s="682"/>
      <c r="E16" s="689">
        <f t="shared" si="0"/>
        <v>100000</v>
      </c>
      <c r="F16" s="88"/>
      <c r="G16" s="88"/>
      <c r="H16" s="88"/>
      <c r="I16" s="88"/>
      <c r="J16" s="88"/>
      <c r="K16" s="88"/>
    </row>
    <row r="17" spans="1:11" ht="15" customHeight="1" x14ac:dyDescent="0.2">
      <c r="A17" s="103">
        <v>64</v>
      </c>
      <c r="B17" s="115" t="s">
        <v>15</v>
      </c>
      <c r="C17" s="116">
        <v>2220000</v>
      </c>
      <c r="D17" s="683"/>
      <c r="E17" s="690">
        <f t="shared" si="0"/>
        <v>2220000</v>
      </c>
      <c r="F17" s="88"/>
      <c r="G17" s="88"/>
      <c r="H17" s="88"/>
      <c r="I17" s="88"/>
      <c r="J17" s="88"/>
      <c r="K17" s="88"/>
    </row>
    <row r="18" spans="1:11" ht="12.75" customHeight="1" x14ac:dyDescent="0.2">
      <c r="A18" s="111">
        <v>641</v>
      </c>
      <c r="B18" s="82" t="s">
        <v>16</v>
      </c>
      <c r="C18" s="104">
        <v>20000</v>
      </c>
      <c r="D18" s="682"/>
      <c r="E18" s="689">
        <f t="shared" si="0"/>
        <v>20000</v>
      </c>
      <c r="F18" s="88"/>
      <c r="G18" s="88"/>
      <c r="H18" s="88"/>
      <c r="I18" s="88"/>
      <c r="J18" s="88"/>
      <c r="K18" s="88"/>
    </row>
    <row r="19" spans="1:11" ht="14.25" customHeight="1" x14ac:dyDescent="0.2">
      <c r="A19" s="111">
        <v>642</v>
      </c>
      <c r="B19" s="82" t="s">
        <v>17</v>
      </c>
      <c r="C19" s="104">
        <v>2200000</v>
      </c>
      <c r="D19" s="682"/>
      <c r="E19" s="689">
        <f t="shared" si="0"/>
        <v>2200000</v>
      </c>
      <c r="F19" s="88"/>
      <c r="G19" s="88"/>
      <c r="H19" s="88"/>
      <c r="I19" s="88"/>
      <c r="J19" s="88"/>
      <c r="K19" s="88"/>
    </row>
    <row r="20" spans="1:11" ht="25.5" customHeight="1" x14ac:dyDescent="0.2">
      <c r="A20" s="105">
        <v>65</v>
      </c>
      <c r="B20" s="115" t="s">
        <v>18</v>
      </c>
      <c r="C20" s="116">
        <v>910888</v>
      </c>
      <c r="D20" s="683"/>
      <c r="E20" s="690">
        <f t="shared" si="0"/>
        <v>910888</v>
      </c>
      <c r="F20" s="88"/>
      <c r="G20" s="88"/>
      <c r="H20" s="88"/>
      <c r="I20" s="88"/>
      <c r="J20" s="88"/>
      <c r="K20" s="88"/>
    </row>
    <row r="21" spans="1:11" ht="12.75" customHeight="1" x14ac:dyDescent="0.2">
      <c r="A21" s="111">
        <v>651</v>
      </c>
      <c r="B21" s="82" t="s">
        <v>19</v>
      </c>
      <c r="C21" s="104">
        <v>20000</v>
      </c>
      <c r="D21" s="682"/>
      <c r="E21" s="689">
        <f t="shared" si="0"/>
        <v>20000</v>
      </c>
      <c r="F21" s="88"/>
      <c r="G21" s="88"/>
      <c r="H21" s="88"/>
      <c r="I21" s="88"/>
      <c r="J21" s="88"/>
      <c r="K21" s="88"/>
    </row>
    <row r="22" spans="1:11" ht="12.75" customHeight="1" x14ac:dyDescent="0.2">
      <c r="A22" s="111">
        <v>652</v>
      </c>
      <c r="B22" s="82" t="s">
        <v>20</v>
      </c>
      <c r="C22" s="104">
        <v>490888</v>
      </c>
      <c r="D22" s="682"/>
      <c r="E22" s="689">
        <f t="shared" si="0"/>
        <v>490888</v>
      </c>
      <c r="F22" s="88"/>
      <c r="G22" s="88"/>
      <c r="H22" s="88"/>
      <c r="I22" s="88"/>
      <c r="J22" s="88"/>
      <c r="K22" s="88"/>
    </row>
    <row r="23" spans="1:11" ht="12.75" customHeight="1" x14ac:dyDescent="0.2">
      <c r="A23" s="111">
        <v>653</v>
      </c>
      <c r="B23" s="82" t="s">
        <v>78</v>
      </c>
      <c r="C23" s="104">
        <v>400000</v>
      </c>
      <c r="D23" s="682"/>
      <c r="E23" s="689">
        <f t="shared" si="0"/>
        <v>400000</v>
      </c>
      <c r="F23" s="88"/>
      <c r="G23" s="88"/>
      <c r="H23" s="88"/>
      <c r="I23" s="88"/>
      <c r="J23" s="88"/>
      <c r="K23" s="88"/>
    </row>
    <row r="24" spans="1:11" ht="25.5" customHeight="1" x14ac:dyDescent="0.2">
      <c r="A24" s="105">
        <v>66</v>
      </c>
      <c r="B24" s="115" t="s">
        <v>264</v>
      </c>
      <c r="C24" s="116">
        <v>0</v>
      </c>
      <c r="D24" s="683"/>
      <c r="E24" s="690">
        <f t="shared" si="0"/>
        <v>0</v>
      </c>
      <c r="F24" s="88"/>
      <c r="G24" s="88"/>
      <c r="H24" s="88"/>
      <c r="I24" s="88"/>
      <c r="J24" s="88"/>
      <c r="K24" s="88"/>
    </row>
    <row r="25" spans="1:11" ht="25.5" x14ac:dyDescent="0.2">
      <c r="A25" s="111">
        <v>663</v>
      </c>
      <c r="B25" s="82" t="s">
        <v>265</v>
      </c>
      <c r="C25" s="104">
        <v>0</v>
      </c>
      <c r="D25" s="682"/>
      <c r="E25" s="689">
        <f t="shared" si="0"/>
        <v>0</v>
      </c>
      <c r="F25" s="88"/>
      <c r="G25" s="88"/>
      <c r="H25" s="88"/>
      <c r="I25" s="88"/>
      <c r="J25" s="88"/>
      <c r="K25" s="88"/>
    </row>
    <row r="26" spans="1:11" ht="15" customHeight="1" x14ac:dyDescent="0.2">
      <c r="A26" s="105">
        <v>68</v>
      </c>
      <c r="B26" s="115" t="s">
        <v>129</v>
      </c>
      <c r="C26" s="116">
        <v>20000</v>
      </c>
      <c r="D26" s="683"/>
      <c r="E26" s="690">
        <f t="shared" si="0"/>
        <v>20000</v>
      </c>
      <c r="F26" s="88"/>
      <c r="G26" s="88"/>
      <c r="H26" s="88"/>
      <c r="I26" s="88"/>
      <c r="J26" s="88"/>
      <c r="K26" s="88"/>
    </row>
    <row r="27" spans="1:11" ht="12.75" customHeight="1" thickBot="1" x14ac:dyDescent="0.25">
      <c r="A27" s="112">
        <v>681</v>
      </c>
      <c r="B27" s="80" t="s">
        <v>130</v>
      </c>
      <c r="C27" s="106">
        <v>20000</v>
      </c>
      <c r="D27" s="684"/>
      <c r="E27" s="691">
        <f t="shared" si="0"/>
        <v>20000</v>
      </c>
      <c r="F27" s="88"/>
      <c r="G27" s="88"/>
      <c r="H27" s="88"/>
      <c r="I27" s="88"/>
      <c r="J27" s="88"/>
      <c r="K27" s="88"/>
    </row>
    <row r="28" spans="1:11" ht="30.75" customHeight="1" thickBot="1" x14ac:dyDescent="0.25">
      <c r="A28" s="120">
        <v>7</v>
      </c>
      <c r="B28" s="154" t="s">
        <v>21</v>
      </c>
      <c r="C28" s="122">
        <v>2180750</v>
      </c>
      <c r="D28" s="680">
        <f>D29+D32</f>
        <v>0</v>
      </c>
      <c r="E28" s="687">
        <f t="shared" si="0"/>
        <v>2180750</v>
      </c>
      <c r="F28" s="88"/>
      <c r="G28" s="88"/>
      <c r="H28" s="88"/>
      <c r="I28" s="88"/>
      <c r="J28" s="88"/>
      <c r="K28" s="88"/>
    </row>
    <row r="29" spans="1:11" ht="15" customHeight="1" x14ac:dyDescent="0.2">
      <c r="A29" s="117">
        <v>71</v>
      </c>
      <c r="B29" s="118" t="s">
        <v>22</v>
      </c>
      <c r="C29" s="119">
        <v>200000</v>
      </c>
      <c r="D29" s="681"/>
      <c r="E29" s="688">
        <f t="shared" si="0"/>
        <v>200000</v>
      </c>
      <c r="F29" s="88"/>
      <c r="G29" s="88"/>
      <c r="H29" s="88"/>
      <c r="I29" s="88"/>
      <c r="J29" s="88"/>
      <c r="K29" s="88"/>
    </row>
    <row r="30" spans="1:11" ht="25.5" x14ac:dyDescent="0.2">
      <c r="A30" s="111">
        <v>711</v>
      </c>
      <c r="B30" s="82" t="s">
        <v>256</v>
      </c>
      <c r="C30" s="108">
        <v>100000</v>
      </c>
      <c r="D30" s="682"/>
      <c r="E30" s="689">
        <f t="shared" si="0"/>
        <v>100000</v>
      </c>
      <c r="F30" s="88"/>
      <c r="G30" s="88"/>
      <c r="H30" s="88"/>
      <c r="I30" s="88"/>
      <c r="J30" s="88"/>
      <c r="K30" s="88"/>
    </row>
    <row r="31" spans="1:11" ht="25.5" x14ac:dyDescent="0.2">
      <c r="A31" s="111">
        <v>711</v>
      </c>
      <c r="B31" s="82" t="s">
        <v>257</v>
      </c>
      <c r="C31" s="108">
        <v>100000</v>
      </c>
      <c r="D31" s="682"/>
      <c r="E31" s="689">
        <f t="shared" si="0"/>
        <v>100000</v>
      </c>
      <c r="F31" s="88"/>
      <c r="G31" s="88"/>
      <c r="H31" s="88"/>
      <c r="I31" s="88"/>
      <c r="J31" s="88"/>
      <c r="K31" s="88"/>
    </row>
    <row r="32" spans="1:11" ht="15" customHeight="1" x14ac:dyDescent="0.2">
      <c r="A32" s="114">
        <v>72</v>
      </c>
      <c r="B32" s="92" t="s">
        <v>79</v>
      </c>
      <c r="C32" s="107">
        <v>1980750</v>
      </c>
      <c r="D32" s="683"/>
      <c r="E32" s="690">
        <f t="shared" si="0"/>
        <v>1980750</v>
      </c>
      <c r="F32" s="88"/>
      <c r="G32" s="88"/>
      <c r="H32" s="88"/>
      <c r="I32" s="88"/>
      <c r="J32" s="88"/>
      <c r="K32" s="88"/>
    </row>
    <row r="33" spans="1:11" ht="25.5" x14ac:dyDescent="0.2">
      <c r="A33" s="111">
        <v>721</v>
      </c>
      <c r="B33" s="82" t="s">
        <v>259</v>
      </c>
      <c r="C33" s="108">
        <v>480750</v>
      </c>
      <c r="D33" s="682"/>
      <c r="E33" s="689">
        <f t="shared" si="0"/>
        <v>480750</v>
      </c>
      <c r="F33" s="88"/>
      <c r="G33" s="88"/>
      <c r="H33" s="88"/>
      <c r="I33" s="88"/>
      <c r="J33" s="88"/>
      <c r="K33" s="88"/>
    </row>
    <row r="34" spans="1:11" ht="25.5" x14ac:dyDescent="0.2">
      <c r="A34" s="111">
        <v>721</v>
      </c>
      <c r="B34" s="82" t="s">
        <v>258</v>
      </c>
      <c r="C34" s="108">
        <v>500000</v>
      </c>
      <c r="D34" s="682"/>
      <c r="E34" s="689">
        <f t="shared" si="0"/>
        <v>500000</v>
      </c>
      <c r="F34" s="88"/>
      <c r="G34" s="88"/>
      <c r="H34" s="88"/>
      <c r="I34" s="88"/>
      <c r="J34" s="88"/>
      <c r="K34" s="88"/>
    </row>
    <row r="35" spans="1:11" ht="13.5" thickBot="1" x14ac:dyDescent="0.25">
      <c r="A35" s="113">
        <v>721</v>
      </c>
      <c r="B35" s="109" t="s">
        <v>337</v>
      </c>
      <c r="C35" s="110">
        <v>1000000</v>
      </c>
      <c r="D35" s="685"/>
      <c r="E35" s="692">
        <f t="shared" si="0"/>
        <v>1000000</v>
      </c>
      <c r="F35" s="88"/>
      <c r="G35" s="88"/>
      <c r="H35" s="88"/>
      <c r="I35" s="88"/>
      <c r="J35" s="88"/>
      <c r="K35" s="88"/>
    </row>
    <row r="36" spans="1:11" ht="29.25" thickBot="1" x14ac:dyDescent="0.25">
      <c r="A36" s="120">
        <v>8</v>
      </c>
      <c r="B36" s="855" t="s">
        <v>473</v>
      </c>
      <c r="C36" s="122">
        <v>5620000</v>
      </c>
      <c r="D36" s="680">
        <f>D37</f>
        <v>0</v>
      </c>
      <c r="E36" s="687">
        <f t="shared" ref="E36" si="1">C36+D36</f>
        <v>5620000</v>
      </c>
      <c r="F36" s="88"/>
      <c r="G36" s="88"/>
      <c r="H36" s="88"/>
      <c r="I36" s="88"/>
      <c r="J36" s="88"/>
      <c r="K36" s="88"/>
    </row>
    <row r="37" spans="1:11" ht="13.5" thickBot="1" x14ac:dyDescent="0.25">
      <c r="A37" s="856">
        <v>84</v>
      </c>
      <c r="B37" s="857" t="s">
        <v>474</v>
      </c>
      <c r="C37" s="858">
        <v>5620000</v>
      </c>
      <c r="D37" s="859"/>
      <c r="E37" s="860">
        <f>D37+C37</f>
        <v>5620000</v>
      </c>
      <c r="F37" s="88"/>
      <c r="G37" s="88"/>
      <c r="H37" s="88"/>
      <c r="I37" s="88"/>
      <c r="J37" s="88"/>
      <c r="K37" s="88"/>
    </row>
    <row r="38" spans="1:11" ht="25.5" x14ac:dyDescent="0.2">
      <c r="A38" s="111">
        <v>844</v>
      </c>
      <c r="B38" s="862" t="s">
        <v>475</v>
      </c>
      <c r="C38" s="861">
        <v>5620000</v>
      </c>
      <c r="D38" s="682"/>
      <c r="E38" s="689">
        <v>5620000</v>
      </c>
      <c r="F38" s="88"/>
      <c r="G38" s="88"/>
      <c r="H38" s="88"/>
      <c r="I38" s="88"/>
      <c r="J38" s="88"/>
      <c r="K38" s="88"/>
    </row>
    <row r="39" spans="1:11" x14ac:dyDescent="0.2">
      <c r="E39" s="88"/>
      <c r="F39" s="88"/>
      <c r="G39" s="88"/>
      <c r="H39" s="88"/>
      <c r="I39" s="88"/>
      <c r="J39" s="88"/>
      <c r="K39" s="88"/>
    </row>
    <row r="40" spans="1:11" x14ac:dyDescent="0.2">
      <c r="E40" s="88"/>
      <c r="F40" s="88"/>
      <c r="G40" s="88"/>
      <c r="H40" s="88"/>
      <c r="I40" s="88"/>
      <c r="J40" s="88"/>
      <c r="K40" s="88"/>
    </row>
    <row r="41" spans="1:11" x14ac:dyDescent="0.2">
      <c r="E41" s="88"/>
      <c r="F41" s="88"/>
      <c r="G41" s="88"/>
      <c r="H41" s="88"/>
      <c r="I41" s="88"/>
      <c r="J41" s="88"/>
      <c r="K41" s="88"/>
    </row>
    <row r="42" spans="1:11" x14ac:dyDescent="0.2">
      <c r="E42" s="88"/>
      <c r="F42" s="88"/>
      <c r="G42" s="88"/>
      <c r="H42" s="88"/>
      <c r="I42" s="88"/>
      <c r="J42" s="88"/>
      <c r="K42" s="88"/>
    </row>
    <row r="43" spans="1:11" x14ac:dyDescent="0.2">
      <c r="E43" s="88"/>
      <c r="F43" s="88"/>
      <c r="G43" s="88"/>
      <c r="H43" s="88"/>
      <c r="I43" s="88"/>
      <c r="J43" s="88"/>
      <c r="K43" s="88"/>
    </row>
    <row r="44" spans="1:11" x14ac:dyDescent="0.2">
      <c r="E44" s="88"/>
      <c r="F44" s="88"/>
      <c r="G44" s="88"/>
      <c r="H44" s="88"/>
      <c r="I44" s="88"/>
      <c r="J44" s="88"/>
      <c r="K44" s="88"/>
    </row>
    <row r="45" spans="1:11" x14ac:dyDescent="0.2">
      <c r="E45" s="88"/>
      <c r="F45" s="88"/>
      <c r="G45" s="88"/>
      <c r="H45" s="88"/>
      <c r="I45" s="88"/>
      <c r="J45" s="88"/>
      <c r="K45" s="88"/>
    </row>
    <row r="46" spans="1:11" x14ac:dyDescent="0.2">
      <c r="E46" s="88"/>
      <c r="F46" s="88"/>
      <c r="G46" s="88"/>
      <c r="H46" s="88"/>
      <c r="I46" s="88"/>
      <c r="J46" s="88"/>
      <c r="K46" s="88"/>
    </row>
    <row r="47" spans="1:11" x14ac:dyDescent="0.2">
      <c r="E47" s="88"/>
      <c r="F47" s="88"/>
      <c r="G47" s="88"/>
      <c r="H47" s="88"/>
      <c r="I47" s="88"/>
      <c r="J47" s="88"/>
      <c r="K47" s="88"/>
    </row>
    <row r="48" spans="1:11" x14ac:dyDescent="0.2">
      <c r="E48" s="88"/>
      <c r="F48" s="88"/>
      <c r="G48" s="88"/>
      <c r="H48" s="88"/>
      <c r="I48" s="88"/>
      <c r="J48" s="88"/>
      <c r="K48" s="88"/>
    </row>
    <row r="49" spans="5:11" x14ac:dyDescent="0.2">
      <c r="E49" s="88"/>
      <c r="F49" s="88"/>
      <c r="G49" s="88"/>
      <c r="H49" s="88"/>
      <c r="I49" s="88"/>
      <c r="J49" s="88"/>
      <c r="K49" s="88"/>
    </row>
    <row r="50" spans="5:11" x14ac:dyDescent="0.2">
      <c r="E50" s="88"/>
      <c r="F50" s="88"/>
      <c r="G50" s="88"/>
      <c r="H50" s="88"/>
      <c r="I50" s="88"/>
      <c r="J50" s="88"/>
      <c r="K50" s="88"/>
    </row>
    <row r="51" spans="5:11" x14ac:dyDescent="0.2">
      <c r="E51" s="88"/>
      <c r="F51" s="88"/>
      <c r="G51" s="88"/>
      <c r="H51" s="88"/>
      <c r="I51" s="88"/>
      <c r="J51" s="88"/>
      <c r="K51" s="88"/>
    </row>
  </sheetData>
  <phoneticPr fontId="0" type="noConversion"/>
  <pageMargins left="0.75" right="0.67" top="0.69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topLeftCell="A7" workbookViewId="0">
      <selection activeCell="C31" sqref="C31"/>
    </sheetView>
  </sheetViews>
  <sheetFormatPr defaultRowHeight="12.75" x14ac:dyDescent="0.2"/>
  <cols>
    <col min="1" max="1" width="7" customWidth="1"/>
    <col min="2" max="2" width="47.85546875" style="14" customWidth="1"/>
    <col min="3" max="3" width="11.140625" customWidth="1"/>
    <col min="4" max="4" width="11" customWidth="1"/>
    <col min="5" max="5" width="11.28515625" customWidth="1"/>
  </cols>
  <sheetData>
    <row r="1" spans="1:21" x14ac:dyDescent="0.2"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2" spans="1:21" x14ac:dyDescent="0.2"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1" x14ac:dyDescent="0.2"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21" ht="15.75" x14ac:dyDescent="0.25">
      <c r="A4" s="151"/>
      <c r="B4" s="152" t="s">
        <v>24</v>
      </c>
      <c r="C4" s="153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</row>
    <row r="5" spans="1:21" ht="13.5" thickBot="1" x14ac:dyDescent="0.25">
      <c r="A5" s="26"/>
      <c r="B5" s="27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1:21" ht="30" customHeight="1" thickBot="1" x14ac:dyDescent="0.25">
      <c r="A6" s="137" t="s">
        <v>7</v>
      </c>
      <c r="B6" s="138" t="s">
        <v>25</v>
      </c>
      <c r="C6" s="804" t="s">
        <v>493</v>
      </c>
      <c r="D6" s="805" t="s">
        <v>432</v>
      </c>
      <c r="E6" s="804" t="s">
        <v>494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</row>
    <row r="7" spans="1:21" s="37" customFormat="1" ht="12.75" customHeight="1" thickBot="1" x14ac:dyDescent="0.25">
      <c r="A7" s="136">
        <v>1</v>
      </c>
      <c r="B7" s="806">
        <v>2</v>
      </c>
      <c r="C7" s="807">
        <v>5</v>
      </c>
      <c r="D7" s="693"/>
      <c r="E7" s="696">
        <v>5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</row>
    <row r="8" spans="1:21" s="39" customFormat="1" ht="20.100000000000001" customHeight="1" thickBot="1" x14ac:dyDescent="0.25">
      <c r="A8" s="134"/>
      <c r="B8" s="135" t="s">
        <v>321</v>
      </c>
      <c r="C8" s="803">
        <v>18819808</v>
      </c>
      <c r="D8" s="800">
        <f>D9+D32+D42</f>
        <v>278250</v>
      </c>
      <c r="E8" s="697">
        <f t="shared" ref="E8:E33" si="0">C8+D8</f>
        <v>19098058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</row>
    <row r="9" spans="1:21" s="65" customFormat="1" ht="20.100000000000001" customHeight="1" thickBot="1" x14ac:dyDescent="0.25">
      <c r="A9" s="149">
        <v>3</v>
      </c>
      <c r="B9" s="121" t="s">
        <v>24</v>
      </c>
      <c r="C9" s="802">
        <v>8090250</v>
      </c>
      <c r="D9" s="801">
        <f>D14+D29+D20+D22+D26+D27</f>
        <v>198000</v>
      </c>
      <c r="E9" s="698">
        <f t="shared" si="0"/>
        <v>8288250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</row>
    <row r="10" spans="1:21" s="39" customFormat="1" ht="15" customHeight="1" x14ac:dyDescent="0.2">
      <c r="A10" s="147">
        <v>31</v>
      </c>
      <c r="B10" s="124" t="s">
        <v>26</v>
      </c>
      <c r="C10" s="148">
        <v>2117250</v>
      </c>
      <c r="D10" s="694"/>
      <c r="E10" s="699">
        <f t="shared" si="0"/>
        <v>2117250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</row>
    <row r="11" spans="1:21" ht="12.75" customHeight="1" x14ac:dyDescent="0.2">
      <c r="A11" s="78">
        <v>311</v>
      </c>
      <c r="B11" s="79" t="s">
        <v>27</v>
      </c>
      <c r="C11" s="140">
        <v>1717000</v>
      </c>
      <c r="D11" s="682"/>
      <c r="E11" s="700">
        <f t="shared" si="0"/>
        <v>1717000</v>
      </c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</row>
    <row r="12" spans="1:21" ht="12.75" customHeight="1" x14ac:dyDescent="0.2">
      <c r="A12" s="78">
        <v>312</v>
      </c>
      <c r="B12" s="79" t="s">
        <v>28</v>
      </c>
      <c r="C12" s="140">
        <v>88500</v>
      </c>
      <c r="D12" s="682"/>
      <c r="E12" s="700">
        <f t="shared" si="0"/>
        <v>88500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</row>
    <row r="13" spans="1:21" ht="12.75" customHeight="1" x14ac:dyDescent="0.2">
      <c r="A13" s="78">
        <v>313</v>
      </c>
      <c r="B13" s="79" t="s">
        <v>29</v>
      </c>
      <c r="C13" s="140">
        <v>311750</v>
      </c>
      <c r="D13" s="682"/>
      <c r="E13" s="700">
        <f t="shared" si="0"/>
        <v>311750</v>
      </c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</row>
    <row r="14" spans="1:21" ht="15" customHeight="1" x14ac:dyDescent="0.2">
      <c r="A14" s="90">
        <v>32</v>
      </c>
      <c r="B14" s="91" t="s">
        <v>30</v>
      </c>
      <c r="C14" s="139">
        <v>3867000</v>
      </c>
      <c r="D14" s="683">
        <f>D15+D16+D17+D18+D19</f>
        <v>165000</v>
      </c>
      <c r="E14" s="701">
        <f t="shared" si="0"/>
        <v>4032000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</row>
    <row r="15" spans="1:21" ht="12.75" customHeight="1" x14ac:dyDescent="0.2">
      <c r="A15" s="78">
        <v>321</v>
      </c>
      <c r="B15" s="79" t="s">
        <v>31</v>
      </c>
      <c r="C15" s="140">
        <v>105500</v>
      </c>
      <c r="D15" s="682"/>
      <c r="E15" s="700">
        <f t="shared" si="0"/>
        <v>105500</v>
      </c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</row>
    <row r="16" spans="1:21" ht="12.75" customHeight="1" x14ac:dyDescent="0.2">
      <c r="A16" s="78">
        <v>322</v>
      </c>
      <c r="B16" s="79" t="s">
        <v>32</v>
      </c>
      <c r="C16" s="140">
        <v>502000</v>
      </c>
      <c r="D16" s="682"/>
      <c r="E16" s="700">
        <f t="shared" si="0"/>
        <v>502000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</row>
    <row r="17" spans="1:21" ht="12.75" customHeight="1" x14ac:dyDescent="0.2">
      <c r="A17" s="78">
        <v>323</v>
      </c>
      <c r="B17" s="79" t="s">
        <v>33</v>
      </c>
      <c r="C17" s="140">
        <v>2555000</v>
      </c>
      <c r="D17" s="682">
        <v>165000</v>
      </c>
      <c r="E17" s="700">
        <f t="shared" si="0"/>
        <v>2720000</v>
      </c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</row>
    <row r="18" spans="1:21" ht="12.75" customHeight="1" x14ac:dyDescent="0.2">
      <c r="A18" s="78">
        <v>324</v>
      </c>
      <c r="B18" s="79" t="s">
        <v>266</v>
      </c>
      <c r="C18" s="140">
        <v>3000</v>
      </c>
      <c r="D18" s="682"/>
      <c r="E18" s="700">
        <f t="shared" si="0"/>
        <v>3000</v>
      </c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</row>
    <row r="19" spans="1:21" ht="12.75" customHeight="1" x14ac:dyDescent="0.2">
      <c r="A19" s="78">
        <v>329</v>
      </c>
      <c r="B19" s="79" t="s">
        <v>34</v>
      </c>
      <c r="C19" s="140">
        <v>701500</v>
      </c>
      <c r="D19" s="798"/>
      <c r="E19" s="700">
        <f t="shared" si="0"/>
        <v>701500</v>
      </c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</row>
    <row r="20" spans="1:21" ht="15" customHeight="1" x14ac:dyDescent="0.2">
      <c r="A20" s="90">
        <v>34</v>
      </c>
      <c r="B20" s="91" t="s">
        <v>35</v>
      </c>
      <c r="C20" s="139">
        <v>262000</v>
      </c>
      <c r="D20" s="683"/>
      <c r="E20" s="701">
        <f t="shared" si="0"/>
        <v>262000</v>
      </c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</row>
    <row r="21" spans="1:21" ht="12.75" customHeight="1" x14ac:dyDescent="0.2">
      <c r="A21" s="78">
        <v>343</v>
      </c>
      <c r="B21" s="79" t="s">
        <v>36</v>
      </c>
      <c r="C21" s="140">
        <v>262000</v>
      </c>
      <c r="D21" s="682"/>
      <c r="E21" s="700">
        <f t="shared" si="0"/>
        <v>262000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</row>
    <row r="22" spans="1:21" ht="15" customHeight="1" x14ac:dyDescent="0.2">
      <c r="A22" s="93">
        <v>35</v>
      </c>
      <c r="B22" s="115" t="s">
        <v>74</v>
      </c>
      <c r="C22" s="141">
        <v>420000</v>
      </c>
      <c r="D22" s="683"/>
      <c r="E22" s="701">
        <f t="shared" si="0"/>
        <v>420000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</row>
    <row r="23" spans="1:21" ht="12.75" customHeight="1" x14ac:dyDescent="0.2">
      <c r="A23" s="83">
        <v>352</v>
      </c>
      <c r="B23" s="84" t="s">
        <v>330</v>
      </c>
      <c r="C23" s="142">
        <v>220000</v>
      </c>
      <c r="D23" s="682"/>
      <c r="E23" s="700">
        <f t="shared" si="0"/>
        <v>220000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</row>
    <row r="24" spans="1:21" ht="12.75" customHeight="1" x14ac:dyDescent="0.2">
      <c r="A24" s="83">
        <v>352</v>
      </c>
      <c r="B24" s="84" t="s">
        <v>133</v>
      </c>
      <c r="C24" s="142">
        <v>100000</v>
      </c>
      <c r="D24" s="682"/>
      <c r="E24" s="700">
        <f t="shared" si="0"/>
        <v>100000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</row>
    <row r="25" spans="1:21" ht="12.75" customHeight="1" x14ac:dyDescent="0.2">
      <c r="A25" s="78">
        <v>352</v>
      </c>
      <c r="B25" s="79" t="s">
        <v>76</v>
      </c>
      <c r="C25" s="140">
        <v>100000</v>
      </c>
      <c r="D25" s="682"/>
      <c r="E25" s="700">
        <f t="shared" si="0"/>
        <v>100000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</row>
    <row r="26" spans="1:21" ht="15" customHeight="1" x14ac:dyDescent="0.2">
      <c r="A26" s="93">
        <v>36</v>
      </c>
      <c r="B26" s="115" t="s">
        <v>116</v>
      </c>
      <c r="C26" s="141">
        <v>0</v>
      </c>
      <c r="D26" s="683"/>
      <c r="E26" s="701">
        <f t="shared" si="0"/>
        <v>0</v>
      </c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</row>
    <row r="27" spans="1:21" ht="25.5" x14ac:dyDescent="0.2">
      <c r="A27" s="133">
        <v>37</v>
      </c>
      <c r="B27" s="91" t="s">
        <v>81</v>
      </c>
      <c r="C27" s="143">
        <v>365000</v>
      </c>
      <c r="D27" s="683"/>
      <c r="E27" s="701">
        <f t="shared" si="0"/>
        <v>365000</v>
      </c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</row>
    <row r="28" spans="1:21" ht="12.75" customHeight="1" x14ac:dyDescent="0.2">
      <c r="A28" s="78">
        <v>372</v>
      </c>
      <c r="B28" s="79" t="s">
        <v>37</v>
      </c>
      <c r="C28" s="140">
        <v>365000</v>
      </c>
      <c r="D28" s="682"/>
      <c r="E28" s="700">
        <f t="shared" si="0"/>
        <v>365000</v>
      </c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</row>
    <row r="29" spans="1:21" ht="15" customHeight="1" x14ac:dyDescent="0.2">
      <c r="A29" s="90">
        <v>38</v>
      </c>
      <c r="B29" s="91" t="s">
        <v>38</v>
      </c>
      <c r="C29" s="139">
        <v>1059000</v>
      </c>
      <c r="D29" s="683">
        <f>D30+D31</f>
        <v>33000</v>
      </c>
      <c r="E29" s="701">
        <f t="shared" si="0"/>
        <v>1092000</v>
      </c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</row>
    <row r="30" spans="1:21" ht="12.75" customHeight="1" x14ac:dyDescent="0.2">
      <c r="A30" s="78">
        <v>381</v>
      </c>
      <c r="B30" s="79" t="s">
        <v>39</v>
      </c>
      <c r="C30" s="140">
        <v>859000</v>
      </c>
      <c r="D30" s="682">
        <v>33000</v>
      </c>
      <c r="E30" s="700">
        <f t="shared" si="0"/>
        <v>892000</v>
      </c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</row>
    <row r="31" spans="1:21" ht="12.75" customHeight="1" thickBot="1" x14ac:dyDescent="0.25">
      <c r="A31" s="144">
        <v>383</v>
      </c>
      <c r="B31" s="145" t="s">
        <v>40</v>
      </c>
      <c r="C31" s="146">
        <v>200000</v>
      </c>
      <c r="D31" s="684"/>
      <c r="E31" s="702">
        <f t="shared" si="0"/>
        <v>200000</v>
      </c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</row>
    <row r="32" spans="1:21" ht="30.75" customHeight="1" thickBot="1" x14ac:dyDescent="0.25">
      <c r="A32" s="149">
        <v>4</v>
      </c>
      <c r="B32" s="121" t="s">
        <v>41</v>
      </c>
      <c r="C32" s="150">
        <v>9554112</v>
      </c>
      <c r="D32" s="680">
        <f>D33+D36</f>
        <v>80250</v>
      </c>
      <c r="E32" s="698">
        <f t="shared" si="0"/>
        <v>9634362</v>
      </c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</row>
    <row r="33" spans="1:21" x14ac:dyDescent="0.2">
      <c r="A33" s="813">
        <v>41</v>
      </c>
      <c r="B33" s="814" t="s">
        <v>45</v>
      </c>
      <c r="C33" s="815">
        <v>457500</v>
      </c>
      <c r="D33" s="816">
        <f>D34+D35</f>
        <v>6250</v>
      </c>
      <c r="E33" s="817">
        <f t="shared" si="0"/>
        <v>463750</v>
      </c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</row>
    <row r="34" spans="1:21" ht="12.75" customHeight="1" x14ac:dyDescent="0.2">
      <c r="A34" s="808">
        <v>411</v>
      </c>
      <c r="B34" s="809" t="s">
        <v>42</v>
      </c>
      <c r="C34" s="810">
        <v>0</v>
      </c>
      <c r="D34" s="682"/>
      <c r="E34" s="703">
        <f>C34*D34</f>
        <v>0</v>
      </c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</row>
    <row r="35" spans="1:21" ht="12.75" customHeight="1" x14ac:dyDescent="0.2">
      <c r="A35" s="808">
        <v>412</v>
      </c>
      <c r="B35" s="809" t="s">
        <v>59</v>
      </c>
      <c r="C35" s="810">
        <v>457500</v>
      </c>
      <c r="D35" s="682">
        <v>6250</v>
      </c>
      <c r="E35" s="700">
        <f t="shared" ref="E35:E42" si="1">C35+D35</f>
        <v>463750</v>
      </c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</row>
    <row r="36" spans="1:21" ht="26.25" customHeight="1" x14ac:dyDescent="0.2">
      <c r="A36" s="818">
        <v>42</v>
      </c>
      <c r="B36" s="819" t="s">
        <v>46</v>
      </c>
      <c r="C36" s="820">
        <v>9096612</v>
      </c>
      <c r="D36" s="683">
        <f>D37+D38+D39+D40+D41</f>
        <v>74000</v>
      </c>
      <c r="E36" s="701">
        <f t="shared" si="1"/>
        <v>9170612</v>
      </c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</row>
    <row r="37" spans="1:21" ht="12.75" customHeight="1" x14ac:dyDescent="0.2">
      <c r="A37" s="808">
        <v>421</v>
      </c>
      <c r="B37" s="809" t="s">
        <v>43</v>
      </c>
      <c r="C37" s="810">
        <v>7964112</v>
      </c>
      <c r="D37" s="682">
        <v>74000</v>
      </c>
      <c r="E37" s="700">
        <f t="shared" si="1"/>
        <v>8038112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</row>
    <row r="38" spans="1:21" ht="12.75" customHeight="1" x14ac:dyDescent="0.2">
      <c r="A38" s="808">
        <v>422</v>
      </c>
      <c r="B38" s="809" t="s">
        <v>44</v>
      </c>
      <c r="C38" s="810">
        <v>1007500</v>
      </c>
      <c r="D38" s="684"/>
      <c r="E38" s="700">
        <f t="shared" si="1"/>
        <v>1007500</v>
      </c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</row>
    <row r="39" spans="1:21" ht="12.75" customHeight="1" x14ac:dyDescent="0.2">
      <c r="A39" s="811">
        <v>423</v>
      </c>
      <c r="B39" s="812" t="s">
        <v>398</v>
      </c>
      <c r="C39" s="695">
        <v>50000</v>
      </c>
      <c r="D39" s="682"/>
      <c r="E39" s="702">
        <f t="shared" si="1"/>
        <v>50000</v>
      </c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</row>
    <row r="40" spans="1:21" ht="12.75" customHeight="1" x14ac:dyDescent="0.2">
      <c r="A40" s="841">
        <v>424</v>
      </c>
      <c r="B40" s="842" t="s">
        <v>463</v>
      </c>
      <c r="C40" s="843">
        <v>40000</v>
      </c>
      <c r="D40" s="844"/>
      <c r="E40" s="702">
        <f t="shared" si="1"/>
        <v>40000</v>
      </c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</row>
    <row r="41" spans="1:21" ht="12.75" customHeight="1" thickBot="1" x14ac:dyDescent="0.25">
      <c r="A41" s="821">
        <v>426</v>
      </c>
      <c r="B41" s="822" t="s">
        <v>140</v>
      </c>
      <c r="C41" s="823">
        <v>35000</v>
      </c>
      <c r="D41" s="824"/>
      <c r="E41" s="825">
        <f t="shared" si="1"/>
        <v>35000</v>
      </c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</row>
    <row r="42" spans="1:21" ht="34.5" customHeight="1" thickBot="1" x14ac:dyDescent="0.25">
      <c r="A42" s="149">
        <v>5</v>
      </c>
      <c r="B42" s="121" t="s">
        <v>48</v>
      </c>
      <c r="C42" s="150">
        <v>1175446</v>
      </c>
      <c r="D42" s="680">
        <f>D43+D44</f>
        <v>0</v>
      </c>
      <c r="E42" s="698">
        <f t="shared" si="1"/>
        <v>1175446</v>
      </c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</row>
    <row r="43" spans="1:21" ht="26.25" thickBot="1" x14ac:dyDescent="0.25">
      <c r="A43" s="856">
        <v>54</v>
      </c>
      <c r="B43" s="857" t="s">
        <v>476</v>
      </c>
      <c r="C43" s="858">
        <v>1175446</v>
      </c>
      <c r="D43" s="859"/>
      <c r="E43" s="860">
        <f>D43+C43</f>
        <v>1175446</v>
      </c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</row>
    <row r="44" spans="1:21" ht="27" customHeight="1" x14ac:dyDescent="0.2">
      <c r="A44" s="111">
        <v>544</v>
      </c>
      <c r="B44" s="862" t="s">
        <v>477</v>
      </c>
      <c r="C44" s="861">
        <v>1175446</v>
      </c>
      <c r="D44" s="682"/>
      <c r="E44" s="689">
        <v>1175446</v>
      </c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</row>
    <row r="45" spans="1:21" ht="15" customHeight="1" x14ac:dyDescent="0.2"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</row>
    <row r="46" spans="1:21" ht="15" customHeight="1" x14ac:dyDescent="0.2"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</row>
    <row r="47" spans="1:21" x14ac:dyDescent="0.2">
      <c r="A47" s="12"/>
      <c r="B47" s="25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</row>
    <row r="48" spans="1:21" x14ac:dyDescent="0.2">
      <c r="A48" s="12"/>
      <c r="B48" s="25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</row>
    <row r="49" spans="1:21" x14ac:dyDescent="0.2">
      <c r="A49" s="12"/>
      <c r="B49" s="25"/>
      <c r="D49" s="65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</row>
    <row r="50" spans="1:21" x14ac:dyDescent="0.2">
      <c r="A50" s="176"/>
      <c r="B50" s="177"/>
      <c r="C50" s="65"/>
      <c r="D50" s="65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</row>
    <row r="51" spans="1:21" x14ac:dyDescent="0.2">
      <c r="A51" s="176"/>
      <c r="B51" s="177"/>
      <c r="C51" s="65"/>
      <c r="D51" s="65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</row>
    <row r="52" spans="1:21" x14ac:dyDescent="0.2">
      <c r="A52" s="176"/>
      <c r="B52" s="177"/>
      <c r="C52" s="65"/>
      <c r="D52" s="65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</row>
    <row r="53" spans="1:21" x14ac:dyDescent="0.2">
      <c r="A53" s="176"/>
      <c r="B53" s="177"/>
      <c r="C53" s="65"/>
      <c r="D53" s="65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</row>
    <row r="54" spans="1:21" x14ac:dyDescent="0.2">
      <c r="A54" s="65"/>
      <c r="B54" s="177"/>
      <c r="C54" s="65"/>
      <c r="D54" s="65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</row>
    <row r="55" spans="1:21" x14ac:dyDescent="0.2">
      <c r="A55" s="65"/>
      <c r="B55" s="177"/>
      <c r="C55" s="65"/>
      <c r="D55" s="65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</row>
    <row r="56" spans="1:21" x14ac:dyDescent="0.2">
      <c r="A56" s="65"/>
      <c r="B56" s="177"/>
      <c r="C56" s="65"/>
      <c r="D56" s="180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</row>
    <row r="57" spans="1:21" x14ac:dyDescent="0.2">
      <c r="A57" s="178"/>
      <c r="B57" s="179"/>
      <c r="C57" s="65"/>
      <c r="D57" s="65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</row>
    <row r="58" spans="1:21" x14ac:dyDescent="0.2">
      <c r="A58" s="181"/>
      <c r="B58" s="87"/>
      <c r="C58" s="65"/>
      <c r="D58" s="65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</row>
    <row r="59" spans="1:21" x14ac:dyDescent="0.2">
      <c r="A59" s="182"/>
      <c r="B59" s="183"/>
      <c r="C59" s="184"/>
      <c r="D59" s="65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</row>
    <row r="60" spans="1:21" x14ac:dyDescent="0.2">
      <c r="A60" s="185"/>
      <c r="B60" s="186"/>
      <c r="C60" s="185"/>
      <c r="D60" s="6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</row>
    <row r="61" spans="1:21" x14ac:dyDescent="0.2">
      <c r="A61" s="187"/>
      <c r="B61" s="188"/>
      <c r="C61" s="189"/>
      <c r="D61" s="193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</row>
    <row r="62" spans="1:21" x14ac:dyDescent="0.2">
      <c r="A62" s="190"/>
      <c r="B62" s="191"/>
      <c r="C62" s="192"/>
      <c r="D62" s="65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</row>
    <row r="63" spans="1:21" x14ac:dyDescent="0.2">
      <c r="A63" s="194"/>
      <c r="B63" s="87"/>
      <c r="C63" s="52"/>
      <c r="D63" s="65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</row>
    <row r="64" spans="1:21" x14ac:dyDescent="0.2">
      <c r="A64" s="194"/>
      <c r="B64" s="87"/>
      <c r="C64" s="52"/>
      <c r="D64" s="65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</row>
    <row r="65" spans="1:21" x14ac:dyDescent="0.2">
      <c r="A65" s="194"/>
      <c r="B65" s="87"/>
      <c r="C65" s="52"/>
      <c r="D65" s="65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</row>
    <row r="66" spans="1:21" x14ac:dyDescent="0.2">
      <c r="A66" s="190"/>
      <c r="B66" s="191"/>
      <c r="C66" s="192"/>
      <c r="D66" s="65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</row>
    <row r="67" spans="1:21" x14ac:dyDescent="0.2">
      <c r="A67" s="194"/>
      <c r="B67" s="87"/>
      <c r="C67" s="52"/>
      <c r="D67" s="65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</row>
    <row r="68" spans="1:21" x14ac:dyDescent="0.2">
      <c r="A68" s="194"/>
      <c r="B68" s="87"/>
      <c r="C68" s="52"/>
      <c r="D68" s="4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</row>
    <row r="69" spans="1:21" x14ac:dyDescent="0.2">
      <c r="A69" s="194"/>
      <c r="B69" s="87"/>
      <c r="C69" s="52"/>
      <c r="D69" s="65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</row>
    <row r="70" spans="1:21" x14ac:dyDescent="0.2">
      <c r="A70" s="194"/>
      <c r="B70" s="87"/>
      <c r="C70" s="52"/>
      <c r="D70" s="65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</row>
    <row r="71" spans="1:21" x14ac:dyDescent="0.2">
      <c r="A71" s="190"/>
      <c r="B71" s="191"/>
      <c r="C71" s="192"/>
      <c r="D71" s="65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</row>
    <row r="72" spans="1:21" x14ac:dyDescent="0.2">
      <c r="A72" s="194"/>
      <c r="B72" s="87"/>
      <c r="C72" s="52"/>
      <c r="D72" s="65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</row>
    <row r="73" spans="1:21" x14ac:dyDescent="0.2">
      <c r="A73" s="195"/>
      <c r="B73" s="196"/>
      <c r="C73" s="197"/>
      <c r="D73" s="65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</row>
    <row r="74" spans="1:21" x14ac:dyDescent="0.2">
      <c r="A74" s="194"/>
      <c r="B74" s="87"/>
      <c r="C74" s="52"/>
      <c r="D74" s="65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</row>
    <row r="75" spans="1:21" x14ac:dyDescent="0.2">
      <c r="A75" s="194"/>
      <c r="B75" s="196"/>
      <c r="C75" s="52"/>
      <c r="D75" s="65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</row>
    <row r="76" spans="1:21" x14ac:dyDescent="0.2">
      <c r="A76" s="198"/>
      <c r="B76" s="87"/>
      <c r="C76" s="52"/>
      <c r="D76" s="65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</row>
    <row r="77" spans="1:21" x14ac:dyDescent="0.2">
      <c r="A77" s="194"/>
      <c r="B77" s="87"/>
      <c r="C77" s="52"/>
      <c r="D77" s="65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</row>
    <row r="78" spans="1:21" x14ac:dyDescent="0.2">
      <c r="A78" s="190"/>
      <c r="B78" s="191"/>
      <c r="C78" s="192"/>
      <c r="D78" s="65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</row>
    <row r="79" spans="1:21" x14ac:dyDescent="0.2">
      <c r="A79" s="194"/>
      <c r="B79" s="87"/>
      <c r="C79" s="52"/>
      <c r="D79" s="65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</row>
    <row r="80" spans="1:21" x14ac:dyDescent="0.2">
      <c r="A80" s="190"/>
      <c r="B80" s="191"/>
      <c r="C80" s="192"/>
      <c r="D80" s="65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</row>
    <row r="81" spans="1:21" x14ac:dyDescent="0.2">
      <c r="A81" s="194"/>
      <c r="B81" s="87"/>
      <c r="C81" s="52"/>
      <c r="D81" s="65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</row>
    <row r="82" spans="1:21" x14ac:dyDescent="0.2">
      <c r="A82" s="194"/>
      <c r="B82" s="87"/>
      <c r="C82" s="52"/>
      <c r="D82" s="65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</row>
    <row r="83" spans="1:21" x14ac:dyDescent="0.2">
      <c r="A83" s="194"/>
      <c r="B83" s="87"/>
      <c r="C83" s="52"/>
      <c r="D83" s="65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</row>
    <row r="84" spans="1:21" x14ac:dyDescent="0.2">
      <c r="A84" s="187"/>
      <c r="B84" s="188"/>
      <c r="C84" s="189"/>
      <c r="D84" s="65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</row>
    <row r="85" spans="1:21" x14ac:dyDescent="0.2">
      <c r="A85" s="190"/>
      <c r="B85" s="191"/>
      <c r="C85" s="192"/>
      <c r="D85" s="65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</row>
    <row r="86" spans="1:21" x14ac:dyDescent="0.2">
      <c r="A86" s="194"/>
      <c r="B86" s="87"/>
      <c r="C86" s="52"/>
      <c r="D86" s="65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</row>
    <row r="87" spans="1:21" x14ac:dyDescent="0.2">
      <c r="A87" s="194"/>
      <c r="B87" s="87"/>
      <c r="C87" s="52"/>
      <c r="D87" s="65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</row>
    <row r="88" spans="1:21" x14ac:dyDescent="0.2">
      <c r="A88" s="190"/>
      <c r="B88" s="191"/>
      <c r="C88" s="192"/>
      <c r="D88" s="65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</row>
    <row r="89" spans="1:21" x14ac:dyDescent="0.2">
      <c r="A89" s="194"/>
      <c r="B89" s="87"/>
      <c r="C89" s="52"/>
      <c r="D89" s="65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</row>
    <row r="90" spans="1:21" x14ac:dyDescent="0.2">
      <c r="A90" s="194"/>
      <c r="B90" s="87"/>
      <c r="C90" s="52"/>
      <c r="D90" s="65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</row>
    <row r="91" spans="1:21" x14ac:dyDescent="0.2">
      <c r="A91" s="65"/>
      <c r="B91" s="177"/>
      <c r="C91" s="65"/>
      <c r="D91" s="65"/>
    </row>
    <row r="92" spans="1:21" x14ac:dyDescent="0.2">
      <c r="A92" s="65"/>
      <c r="B92" s="177"/>
      <c r="C92" s="65"/>
      <c r="D92" s="65"/>
    </row>
    <row r="93" spans="1:21" x14ac:dyDescent="0.2">
      <c r="A93" s="65"/>
      <c r="B93" s="177"/>
      <c r="C93" s="65"/>
      <c r="D93" s="65"/>
    </row>
    <row r="94" spans="1:21" x14ac:dyDescent="0.2">
      <c r="A94" s="65"/>
      <c r="B94" s="177"/>
      <c r="C94" s="65"/>
    </row>
    <row r="97" spans="1:2" x14ac:dyDescent="0.2">
      <c r="A97" s="12"/>
      <c r="B97" s="25"/>
    </row>
    <row r="98" spans="1:2" x14ac:dyDescent="0.2">
      <c r="A98" s="12"/>
      <c r="B98" s="25"/>
    </row>
    <row r="99" spans="1:2" x14ac:dyDescent="0.2">
      <c r="A99" s="12"/>
      <c r="B99" s="25"/>
    </row>
    <row r="100" spans="1:2" x14ac:dyDescent="0.2">
      <c r="A100" s="13"/>
      <c r="B100" s="25"/>
    </row>
    <row r="101" spans="1:2" x14ac:dyDescent="0.2">
      <c r="A101" s="8"/>
    </row>
    <row r="102" spans="1:2" x14ac:dyDescent="0.2">
      <c r="A102" s="8"/>
    </row>
    <row r="103" spans="1:2" x14ac:dyDescent="0.2">
      <c r="A103" s="8"/>
    </row>
  </sheetData>
  <phoneticPr fontId="0" type="noConversion"/>
  <pageMargins left="0.75" right="0.67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workbookViewId="0">
      <selection activeCell="C31" sqref="C31"/>
    </sheetView>
  </sheetViews>
  <sheetFormatPr defaultRowHeight="12.75" x14ac:dyDescent="0.2"/>
  <cols>
    <col min="1" max="1" width="18.28515625" customWidth="1"/>
    <col min="2" max="2" width="33.140625" style="14" customWidth="1"/>
    <col min="3" max="5" width="13.7109375" style="14" customWidth="1"/>
    <col min="6" max="7" width="13.7109375" customWidth="1"/>
    <col min="8" max="10" width="8.7109375" customWidth="1"/>
  </cols>
  <sheetData>
    <row r="1" spans="1:10" s="9" customFormat="1" x14ac:dyDescent="0.2">
      <c r="A1" s="24"/>
      <c r="B1" s="28"/>
      <c r="C1" s="28"/>
      <c r="D1" s="28"/>
      <c r="E1" s="28"/>
    </row>
    <row r="2" spans="1:10" s="9" customFormat="1" x14ac:dyDescent="0.2">
      <c r="A2" s="896" t="s">
        <v>60</v>
      </c>
      <c r="B2" s="897"/>
      <c r="C2" s="897"/>
      <c r="D2" s="677"/>
      <c r="E2" s="677"/>
    </row>
    <row r="3" spans="1:10" s="9" customFormat="1" x14ac:dyDescent="0.2">
      <c r="A3" s="898" t="s">
        <v>61</v>
      </c>
      <c r="B3" s="899"/>
      <c r="C3" s="899"/>
      <c r="D3" s="678"/>
      <c r="E3" s="678"/>
    </row>
    <row r="4" spans="1:10" s="9" customFormat="1" ht="13.5" thickBot="1" x14ac:dyDescent="0.25">
      <c r="A4" s="41"/>
      <c r="B4" s="40"/>
      <c r="C4" s="40"/>
      <c r="D4" s="677"/>
      <c r="E4" s="677"/>
    </row>
    <row r="5" spans="1:10" s="7" customFormat="1" ht="30" customHeight="1" thickBot="1" x14ac:dyDescent="0.25">
      <c r="A5" s="137" t="s">
        <v>7</v>
      </c>
      <c r="B5" s="138" t="s">
        <v>47</v>
      </c>
      <c r="C5" s="716" t="s">
        <v>493</v>
      </c>
      <c r="D5" s="716" t="s">
        <v>432</v>
      </c>
      <c r="E5" s="716" t="s">
        <v>494</v>
      </c>
      <c r="F5" s="718" t="s">
        <v>382</v>
      </c>
      <c r="G5" s="719" t="s">
        <v>383</v>
      </c>
      <c r="H5" s="719" t="s">
        <v>354</v>
      </c>
      <c r="I5" s="719" t="s">
        <v>355</v>
      </c>
      <c r="J5" s="132" t="s">
        <v>356</v>
      </c>
    </row>
    <row r="6" spans="1:10" s="36" customFormat="1" ht="12.75" customHeight="1" thickBot="1" x14ac:dyDescent="0.25">
      <c r="A6" s="127">
        <v>1</v>
      </c>
      <c r="B6" s="128">
        <v>2</v>
      </c>
      <c r="C6" s="366">
        <v>3</v>
      </c>
      <c r="D6" s="366">
        <v>4</v>
      </c>
      <c r="E6" s="366">
        <v>5</v>
      </c>
      <c r="F6" s="367">
        <v>4</v>
      </c>
      <c r="G6" s="367">
        <v>5</v>
      </c>
      <c r="H6" s="367">
        <v>6</v>
      </c>
      <c r="I6" s="367">
        <v>7</v>
      </c>
      <c r="J6" s="368">
        <v>8</v>
      </c>
    </row>
    <row r="7" spans="1:10" s="3" customFormat="1" ht="24.95" customHeight="1" thickBot="1" x14ac:dyDescent="0.25">
      <c r="A7" s="163" t="s">
        <v>49</v>
      </c>
      <c r="B7" s="348" t="s">
        <v>72</v>
      </c>
      <c r="C7" s="376">
        <v>441000</v>
      </c>
      <c r="D7" s="706">
        <v>0</v>
      </c>
      <c r="E7" s="706">
        <f>C7+D7</f>
        <v>441000</v>
      </c>
      <c r="F7" s="642">
        <f>F8</f>
        <v>270400</v>
      </c>
      <c r="G7" s="642">
        <f>G8</f>
        <v>283000</v>
      </c>
      <c r="H7" s="643">
        <f>F7/C7</f>
        <v>0.61315192743764169</v>
      </c>
      <c r="I7" s="644">
        <f t="shared" ref="I7:I9" si="0">G7/F7</f>
        <v>1.0465976331360947</v>
      </c>
      <c r="J7" s="645">
        <f>G7/C7</f>
        <v>0.64172335600907027</v>
      </c>
    </row>
    <row r="8" spans="1:10" s="3" customFormat="1" ht="24.95" customHeight="1" thickBot="1" x14ac:dyDescent="0.25">
      <c r="A8" s="165" t="s">
        <v>82</v>
      </c>
      <c r="B8" s="349" t="s">
        <v>96</v>
      </c>
      <c r="C8" s="378">
        <v>441000</v>
      </c>
      <c r="D8" s="707">
        <v>0</v>
      </c>
      <c r="E8" s="707">
        <f>C8+D8</f>
        <v>441000</v>
      </c>
      <c r="F8" s="646">
        <f>F9+F17</f>
        <v>270400</v>
      </c>
      <c r="G8" s="646">
        <f>G9+G17</f>
        <v>283000</v>
      </c>
      <c r="H8" s="647">
        <f>F8/C8</f>
        <v>0.61315192743764169</v>
      </c>
      <c r="I8" s="548">
        <f t="shared" si="0"/>
        <v>1.0465976331360947</v>
      </c>
      <c r="J8" s="549">
        <f>G8/C8</f>
        <v>0.64172335600907027</v>
      </c>
    </row>
    <row r="9" spans="1:10" s="11" customFormat="1" ht="22.5" customHeight="1" x14ac:dyDescent="0.2">
      <c r="A9" s="164" t="s">
        <v>83</v>
      </c>
      <c r="B9" s="350" t="s">
        <v>93</v>
      </c>
      <c r="C9" s="377">
        <v>228000</v>
      </c>
      <c r="D9" s="708">
        <v>0</v>
      </c>
      <c r="E9" s="708">
        <f>C9+D9</f>
        <v>228000</v>
      </c>
      <c r="F9" s="648">
        <f>F11</f>
        <v>180000</v>
      </c>
      <c r="G9" s="648">
        <f>G11</f>
        <v>190000</v>
      </c>
      <c r="H9" s="649">
        <f>F9/C9</f>
        <v>0.78947368421052633</v>
      </c>
      <c r="I9" s="550">
        <f t="shared" si="0"/>
        <v>1.0555555555555556</v>
      </c>
      <c r="J9" s="551">
        <f>G9/C9</f>
        <v>0.83333333333333337</v>
      </c>
    </row>
    <row r="10" spans="1:10" s="11" customFormat="1" ht="15" customHeight="1" x14ac:dyDescent="0.2">
      <c r="A10" s="156" t="s">
        <v>84</v>
      </c>
      <c r="B10" s="94" t="s">
        <v>77</v>
      </c>
      <c r="C10" s="360"/>
      <c r="D10" s="709"/>
      <c r="E10" s="709"/>
      <c r="F10" s="552"/>
      <c r="G10" s="553"/>
      <c r="H10" s="634"/>
      <c r="I10" s="554"/>
      <c r="J10" s="555"/>
    </row>
    <row r="11" spans="1:10" s="11" customFormat="1" ht="15" customHeight="1" x14ac:dyDescent="0.2">
      <c r="A11" s="157"/>
      <c r="B11" s="94" t="s">
        <v>87</v>
      </c>
      <c r="C11" s="360">
        <v>228000</v>
      </c>
      <c r="D11" s="709">
        <v>0</v>
      </c>
      <c r="E11" s="709">
        <f>C11+D11</f>
        <v>228000</v>
      </c>
      <c r="F11" s="650">
        <f>F13</f>
        <v>180000</v>
      </c>
      <c r="G11" s="650">
        <v>190000</v>
      </c>
      <c r="H11" s="651">
        <f>F11/C11</f>
        <v>0.78947368421052633</v>
      </c>
      <c r="I11" s="652">
        <f>G11/F11</f>
        <v>1.0555555555555556</v>
      </c>
      <c r="J11" s="653">
        <f>G11/C11</f>
        <v>0.83333333333333337</v>
      </c>
    </row>
    <row r="12" spans="1:10" s="11" customFormat="1" ht="12.75" customHeight="1" x14ac:dyDescent="0.2">
      <c r="A12" s="158" t="s">
        <v>86</v>
      </c>
      <c r="B12" s="351" t="s">
        <v>119</v>
      </c>
      <c r="C12" s="81"/>
      <c r="D12" s="717"/>
      <c r="E12" s="717"/>
      <c r="F12" s="345"/>
      <c r="G12" s="345"/>
      <c r="H12" s="635"/>
      <c r="I12" s="359"/>
      <c r="J12" s="370"/>
    </row>
    <row r="13" spans="1:10" s="3" customFormat="1" ht="12.75" customHeight="1" x14ac:dyDescent="0.2">
      <c r="A13" s="159">
        <v>3</v>
      </c>
      <c r="B13" s="352" t="s">
        <v>62</v>
      </c>
      <c r="C13" s="361">
        <v>228000</v>
      </c>
      <c r="D13" s="710">
        <v>0</v>
      </c>
      <c r="E13" s="710">
        <f>C13+D13</f>
        <v>228000</v>
      </c>
      <c r="F13" s="654">
        <f>F14</f>
        <v>180000</v>
      </c>
      <c r="G13" s="654">
        <f>G14</f>
        <v>0</v>
      </c>
      <c r="H13" s="655">
        <f>F13/C13</f>
        <v>0.78947368421052633</v>
      </c>
      <c r="I13" s="656">
        <f>G13/F13</f>
        <v>0</v>
      </c>
      <c r="J13" s="657">
        <f>G13/C13</f>
        <v>0</v>
      </c>
    </row>
    <row r="14" spans="1:10" s="3" customFormat="1" ht="12.75" customHeight="1" x14ac:dyDescent="0.2">
      <c r="A14" s="160">
        <v>32</v>
      </c>
      <c r="B14" s="353" t="s">
        <v>30</v>
      </c>
      <c r="C14" s="362">
        <v>228000</v>
      </c>
      <c r="D14" s="711">
        <v>0</v>
      </c>
      <c r="E14" s="711">
        <f>C14+D14</f>
        <v>228000</v>
      </c>
      <c r="F14" s="658">
        <f>F15+F16</f>
        <v>180000</v>
      </c>
      <c r="G14" s="658">
        <f>G15+G16</f>
        <v>0</v>
      </c>
      <c r="H14" s="659">
        <f>F14/C14</f>
        <v>0.78947368421052633</v>
      </c>
      <c r="I14" s="660">
        <f>G14/F14</f>
        <v>0</v>
      </c>
      <c r="J14" s="661">
        <f>G14/C14</f>
        <v>0</v>
      </c>
    </row>
    <row r="15" spans="1:10" s="9" customFormat="1" ht="12.75" customHeight="1" x14ac:dyDescent="0.2">
      <c r="A15" s="161">
        <v>323</v>
      </c>
      <c r="B15" s="354" t="s">
        <v>33</v>
      </c>
      <c r="C15" s="363"/>
      <c r="D15" s="712"/>
      <c r="E15" s="712"/>
      <c r="F15" s="344"/>
      <c r="G15" s="344"/>
      <c r="H15" s="636"/>
      <c r="I15" s="364"/>
      <c r="J15" s="371"/>
    </row>
    <row r="16" spans="1:10" s="3" customFormat="1" ht="12.75" customHeight="1" x14ac:dyDescent="0.2">
      <c r="A16" s="161">
        <v>329</v>
      </c>
      <c r="B16" s="354" t="s">
        <v>110</v>
      </c>
      <c r="C16" s="365">
        <v>228000</v>
      </c>
      <c r="D16" s="713">
        <v>0</v>
      </c>
      <c r="E16" s="713">
        <f>C16+D16</f>
        <v>228000</v>
      </c>
      <c r="F16" s="344">
        <v>180000</v>
      </c>
      <c r="G16" s="344"/>
      <c r="H16" s="636">
        <f>F16/C16</f>
        <v>0.78947368421052633</v>
      </c>
      <c r="I16" s="357">
        <f>G16/F16</f>
        <v>0</v>
      </c>
      <c r="J16" s="369">
        <f>G16/C16</f>
        <v>0</v>
      </c>
    </row>
    <row r="17" spans="1:10" s="9" customFormat="1" ht="22.5" customHeight="1" x14ac:dyDescent="0.2">
      <c r="A17" s="155" t="s">
        <v>85</v>
      </c>
      <c r="B17" s="355" t="s">
        <v>88</v>
      </c>
      <c r="C17" s="358">
        <v>213000</v>
      </c>
      <c r="D17" s="714">
        <v>0</v>
      </c>
      <c r="E17" s="714">
        <f>C17+D17</f>
        <v>213000</v>
      </c>
      <c r="F17" s="662">
        <f>F19+F25</f>
        <v>90400</v>
      </c>
      <c r="G17" s="662">
        <f>G19+G25</f>
        <v>93000</v>
      </c>
      <c r="H17" s="663">
        <f>F17/C17</f>
        <v>0.42441314553990611</v>
      </c>
      <c r="I17" s="664">
        <f>G17/F17</f>
        <v>1.0287610619469028</v>
      </c>
      <c r="J17" s="665">
        <f>G17/C17</f>
        <v>0.43661971830985913</v>
      </c>
    </row>
    <row r="18" spans="1:10" s="9" customFormat="1" ht="15" customHeight="1" x14ac:dyDescent="0.2">
      <c r="A18" s="156" t="s">
        <v>89</v>
      </c>
      <c r="B18" s="94" t="s">
        <v>90</v>
      </c>
      <c r="C18" s="360"/>
      <c r="D18" s="709"/>
      <c r="E18" s="709"/>
      <c r="F18" s="552"/>
      <c r="G18" s="552"/>
      <c r="H18" s="637"/>
      <c r="I18" s="556"/>
      <c r="J18" s="557"/>
    </row>
    <row r="19" spans="1:10" s="9" customFormat="1" ht="15" customHeight="1" x14ac:dyDescent="0.2">
      <c r="A19" s="162"/>
      <c r="B19" s="94" t="s">
        <v>87</v>
      </c>
      <c r="C19" s="360">
        <v>13000</v>
      </c>
      <c r="D19" s="709">
        <v>0</v>
      </c>
      <c r="E19" s="709">
        <f>C19+D19</f>
        <v>13000</v>
      </c>
      <c r="F19" s="650">
        <f>F21</f>
        <v>10400</v>
      </c>
      <c r="G19" s="650">
        <v>13000</v>
      </c>
      <c r="H19" s="666">
        <f>F19/C19</f>
        <v>0.8</v>
      </c>
      <c r="I19" s="652">
        <f>G19/F19</f>
        <v>1.25</v>
      </c>
      <c r="J19" s="653">
        <f>G19/C19</f>
        <v>1</v>
      </c>
    </row>
    <row r="20" spans="1:10" s="9" customFormat="1" ht="12.75" customHeight="1" x14ac:dyDescent="0.2">
      <c r="A20" s="158" t="s">
        <v>91</v>
      </c>
      <c r="B20" s="351" t="s">
        <v>119</v>
      </c>
      <c r="C20" s="81"/>
      <c r="D20" s="717"/>
      <c r="E20" s="717"/>
      <c r="F20" s="344"/>
      <c r="G20" s="344"/>
      <c r="H20" s="638"/>
      <c r="I20" s="364"/>
      <c r="J20" s="371"/>
    </row>
    <row r="21" spans="1:10" s="9" customFormat="1" ht="12.75" customHeight="1" x14ac:dyDescent="0.2">
      <c r="A21" s="159">
        <v>3</v>
      </c>
      <c r="B21" s="352" t="s">
        <v>62</v>
      </c>
      <c r="C21" s="361">
        <v>13000</v>
      </c>
      <c r="D21" s="710">
        <v>0</v>
      </c>
      <c r="E21" s="710">
        <f>C21+D21</f>
        <v>13000</v>
      </c>
      <c r="F21" s="654">
        <f t="shared" ref="F21:G22" si="1">F22</f>
        <v>10400</v>
      </c>
      <c r="G21" s="654">
        <f t="shared" si="1"/>
        <v>0</v>
      </c>
      <c r="H21" s="667">
        <f>F21/C21</f>
        <v>0.8</v>
      </c>
      <c r="I21" s="656">
        <f t="shared" ref="I21:I23" si="2">G21/F21</f>
        <v>0</v>
      </c>
      <c r="J21" s="657">
        <f>G21/C21</f>
        <v>0</v>
      </c>
    </row>
    <row r="22" spans="1:10" s="3" customFormat="1" ht="12.75" customHeight="1" x14ac:dyDescent="0.2">
      <c r="A22" s="160">
        <v>38</v>
      </c>
      <c r="B22" s="353" t="s">
        <v>63</v>
      </c>
      <c r="C22" s="362">
        <v>13000</v>
      </c>
      <c r="D22" s="711">
        <v>0</v>
      </c>
      <c r="E22" s="711">
        <f>C22+D22</f>
        <v>13000</v>
      </c>
      <c r="F22" s="563">
        <f t="shared" si="1"/>
        <v>10400</v>
      </c>
      <c r="G22" s="563">
        <f t="shared" si="1"/>
        <v>0</v>
      </c>
      <c r="H22" s="640">
        <f>F22/C22</f>
        <v>0.8</v>
      </c>
      <c r="I22" s="564">
        <f t="shared" si="2"/>
        <v>0</v>
      </c>
      <c r="J22" s="565">
        <f>G22/C22</f>
        <v>0</v>
      </c>
    </row>
    <row r="23" spans="1:10" s="3" customFormat="1" ht="12.75" customHeight="1" x14ac:dyDescent="0.2">
      <c r="A23" s="161">
        <v>381</v>
      </c>
      <c r="B23" s="354" t="s">
        <v>64</v>
      </c>
      <c r="C23" s="365">
        <v>13000</v>
      </c>
      <c r="D23" s="713">
        <v>0</v>
      </c>
      <c r="E23" s="713">
        <f>C23+D23</f>
        <v>13000</v>
      </c>
      <c r="F23" s="344">
        <v>10400</v>
      </c>
      <c r="G23" s="344"/>
      <c r="H23" s="638">
        <f>F23/C23</f>
        <v>0.8</v>
      </c>
      <c r="I23" s="357">
        <f t="shared" si="2"/>
        <v>0</v>
      </c>
      <c r="J23" s="369">
        <f>G23/C23</f>
        <v>0</v>
      </c>
    </row>
    <row r="24" spans="1:10" ht="15" customHeight="1" x14ac:dyDescent="0.2">
      <c r="A24" s="156" t="s">
        <v>131</v>
      </c>
      <c r="B24" s="94" t="s">
        <v>132</v>
      </c>
      <c r="C24" s="360"/>
      <c r="D24" s="709"/>
      <c r="E24" s="709"/>
      <c r="F24" s="552"/>
      <c r="G24" s="552"/>
      <c r="H24" s="637"/>
      <c r="I24" s="558"/>
      <c r="J24" s="559"/>
    </row>
    <row r="25" spans="1:10" ht="15" customHeight="1" x14ac:dyDescent="0.2">
      <c r="A25" s="157"/>
      <c r="B25" s="94" t="s">
        <v>87</v>
      </c>
      <c r="C25" s="360">
        <v>200000</v>
      </c>
      <c r="D25" s="709">
        <v>0</v>
      </c>
      <c r="E25" s="709">
        <f>C25+D25</f>
        <v>200000</v>
      </c>
      <c r="F25" s="650">
        <f>F27</f>
        <v>80000</v>
      </c>
      <c r="G25" s="650">
        <v>80000</v>
      </c>
      <c r="H25" s="666">
        <f>F25/C25</f>
        <v>0.4</v>
      </c>
      <c r="I25" s="652">
        <f>G25/F25</f>
        <v>1</v>
      </c>
      <c r="J25" s="653">
        <f>G25/C25</f>
        <v>0.4</v>
      </c>
    </row>
    <row r="26" spans="1:10" ht="12.75" customHeight="1" x14ac:dyDescent="0.2">
      <c r="A26" s="158" t="s">
        <v>86</v>
      </c>
      <c r="B26" s="351" t="s">
        <v>119</v>
      </c>
      <c r="C26" s="81"/>
      <c r="D26" s="717"/>
      <c r="E26" s="717"/>
      <c r="F26" s="344"/>
      <c r="G26" s="344"/>
      <c r="H26" s="638"/>
      <c r="I26" s="203"/>
      <c r="J26" s="372"/>
    </row>
    <row r="27" spans="1:10" ht="12.75" customHeight="1" x14ac:dyDescent="0.2">
      <c r="A27" s="159">
        <v>3</v>
      </c>
      <c r="B27" s="352" t="s">
        <v>62</v>
      </c>
      <c r="C27" s="361">
        <v>200000</v>
      </c>
      <c r="D27" s="710">
        <v>0</v>
      </c>
      <c r="E27" s="710">
        <f>C27+D27</f>
        <v>200000</v>
      </c>
      <c r="F27" s="560">
        <f>F28</f>
        <v>80000</v>
      </c>
      <c r="G27" s="560">
        <f>G28</f>
        <v>80000</v>
      </c>
      <c r="H27" s="639">
        <f>F27/C27</f>
        <v>0.4</v>
      </c>
      <c r="I27" s="561">
        <f>G27/F27</f>
        <v>1</v>
      </c>
      <c r="J27" s="562">
        <f>G27/C27</f>
        <v>0.4</v>
      </c>
    </row>
    <row r="28" spans="1:10" ht="12.75" customHeight="1" x14ac:dyDescent="0.2">
      <c r="A28" s="160">
        <v>32</v>
      </c>
      <c r="B28" s="353" t="s">
        <v>30</v>
      </c>
      <c r="C28" s="362">
        <v>200000</v>
      </c>
      <c r="D28" s="711">
        <v>0</v>
      </c>
      <c r="E28" s="711">
        <f>C28+D28</f>
        <v>200000</v>
      </c>
      <c r="F28" s="658">
        <f>SUM(F29:F30)</f>
        <v>80000</v>
      </c>
      <c r="G28" s="658">
        <f>SUM(G29:G30)</f>
        <v>80000</v>
      </c>
      <c r="H28" s="668">
        <f>F28/C28</f>
        <v>0.4</v>
      </c>
      <c r="I28" s="660">
        <f>G28/F28</f>
        <v>1</v>
      </c>
      <c r="J28" s="661">
        <f>G28/C28</f>
        <v>0.4</v>
      </c>
    </row>
    <row r="29" spans="1:10" ht="12.75" customHeight="1" x14ac:dyDescent="0.2">
      <c r="A29" s="161">
        <v>323</v>
      </c>
      <c r="B29" s="354" t="s">
        <v>33</v>
      </c>
      <c r="C29" s="363">
        <v>30000</v>
      </c>
      <c r="D29" s="712">
        <v>0</v>
      </c>
      <c r="E29" s="712">
        <f>C29+D29</f>
        <v>30000</v>
      </c>
      <c r="F29" s="344"/>
      <c r="G29" s="344"/>
      <c r="H29" s="638"/>
      <c r="I29" s="203"/>
      <c r="J29" s="372"/>
    </row>
    <row r="30" spans="1:10" ht="12.75" customHeight="1" thickBot="1" x14ac:dyDescent="0.25">
      <c r="A30" s="346">
        <v>329</v>
      </c>
      <c r="B30" s="356" t="s">
        <v>110</v>
      </c>
      <c r="C30" s="375">
        <v>170000</v>
      </c>
      <c r="D30" s="715">
        <v>0</v>
      </c>
      <c r="E30" s="715">
        <f>C30+D30</f>
        <v>170000</v>
      </c>
      <c r="F30" s="347">
        <v>80000</v>
      </c>
      <c r="G30" s="347">
        <v>80000</v>
      </c>
      <c r="H30" s="641"/>
      <c r="I30" s="373"/>
      <c r="J30" s="374"/>
    </row>
    <row r="31" spans="1:10" x14ac:dyDescent="0.2">
      <c r="B31"/>
      <c r="C31"/>
      <c r="D31"/>
      <c r="E31"/>
    </row>
    <row r="32" spans="1:10" x14ac:dyDescent="0.2">
      <c r="B32"/>
      <c r="C32"/>
      <c r="D32"/>
      <c r="E32"/>
    </row>
    <row r="33" spans="2:5" x14ac:dyDescent="0.2">
      <c r="B33"/>
      <c r="C33"/>
      <c r="D33"/>
      <c r="E33"/>
    </row>
    <row r="34" spans="2:5" x14ac:dyDescent="0.2">
      <c r="B34"/>
      <c r="C34"/>
      <c r="D34"/>
      <c r="E34"/>
    </row>
    <row r="35" spans="2:5" x14ac:dyDescent="0.2">
      <c r="B35"/>
      <c r="C35"/>
      <c r="D35"/>
      <c r="E35"/>
    </row>
    <row r="36" spans="2:5" x14ac:dyDescent="0.2">
      <c r="B36"/>
      <c r="C36"/>
      <c r="D36"/>
      <c r="E36"/>
    </row>
    <row r="157" spans="1:1" x14ac:dyDescent="0.2">
      <c r="A157" s="39"/>
    </row>
    <row r="158" spans="1:1" x14ac:dyDescent="0.2">
      <c r="A158" s="8"/>
    </row>
    <row r="159" spans="1:1" x14ac:dyDescent="0.2">
      <c r="A159" s="8"/>
    </row>
    <row r="160" spans="1:1" x14ac:dyDescent="0.2">
      <c r="A160" s="8"/>
    </row>
    <row r="161" spans="1:1" x14ac:dyDescent="0.2">
      <c r="A161" s="8"/>
    </row>
    <row r="162" spans="1:1" x14ac:dyDescent="0.2">
      <c r="A162" s="8"/>
    </row>
    <row r="163" spans="1:1" x14ac:dyDescent="0.2">
      <c r="A163" s="8"/>
    </row>
    <row r="164" spans="1:1" x14ac:dyDescent="0.2">
      <c r="A164" s="8"/>
    </row>
    <row r="165" spans="1:1" x14ac:dyDescent="0.2">
      <c r="A165" s="8"/>
    </row>
    <row r="166" spans="1:1" x14ac:dyDescent="0.2">
      <c r="A166" s="8"/>
    </row>
    <row r="167" spans="1:1" x14ac:dyDescent="0.2">
      <c r="A167" s="8"/>
    </row>
  </sheetData>
  <mergeCells count="2">
    <mergeCell ref="A2:C2"/>
    <mergeCell ref="A3:C3"/>
  </mergeCells>
  <phoneticPr fontId="0" type="noConversion"/>
  <pageMargins left="0" right="0" top="0.74803149606299213" bottom="0.74803149606299213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40"/>
  <sheetViews>
    <sheetView topLeftCell="A550" workbookViewId="0">
      <selection activeCell="C31" sqref="C31"/>
    </sheetView>
  </sheetViews>
  <sheetFormatPr defaultRowHeight="12.75" x14ac:dyDescent="0.2"/>
  <cols>
    <col min="1" max="1" width="16.28515625" style="54" customWidth="1"/>
    <col min="2" max="2" width="44.42578125" style="14" customWidth="1"/>
    <col min="3" max="5" width="12.7109375" style="14" customWidth="1"/>
  </cols>
  <sheetData>
    <row r="1" spans="1:44" s="7" customFormat="1" ht="30" customHeight="1" thickBot="1" x14ac:dyDescent="0.25">
      <c r="A1" s="95" t="s">
        <v>7</v>
      </c>
      <c r="B1" s="96" t="s">
        <v>47</v>
      </c>
      <c r="C1" s="716" t="s">
        <v>491</v>
      </c>
      <c r="D1" s="716" t="s">
        <v>432</v>
      </c>
      <c r="E1" s="793" t="s">
        <v>492</v>
      </c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</row>
    <row r="2" spans="1:44" s="36" customFormat="1" ht="12.75" customHeight="1" thickBot="1" x14ac:dyDescent="0.25">
      <c r="A2" s="535">
        <v>1</v>
      </c>
      <c r="B2" s="536">
        <v>2</v>
      </c>
      <c r="C2" s="547">
        <v>3</v>
      </c>
      <c r="D2" s="547"/>
      <c r="E2" s="547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</row>
    <row r="3" spans="1:44" s="3" customFormat="1" ht="24.95" customHeight="1" thickBot="1" x14ac:dyDescent="0.3">
      <c r="A3" s="97" t="s">
        <v>50</v>
      </c>
      <c r="B3" s="379" t="s">
        <v>51</v>
      </c>
      <c r="C3" s="537">
        <v>18378808</v>
      </c>
      <c r="D3" s="720">
        <f>D4+D5</f>
        <v>278250</v>
      </c>
      <c r="E3" s="720">
        <f>C3+D3</f>
        <v>18657058</v>
      </c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</row>
    <row r="4" spans="1:44" s="3" customFormat="1" ht="24.95" customHeight="1" thickBot="1" x14ac:dyDescent="0.3">
      <c r="A4" s="539" t="s">
        <v>238</v>
      </c>
      <c r="B4" s="540" t="s">
        <v>65</v>
      </c>
      <c r="C4" s="541">
        <v>15946558</v>
      </c>
      <c r="D4" s="721">
        <v>247000</v>
      </c>
      <c r="E4" s="721">
        <f>C4+D4</f>
        <v>16193558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</row>
    <row r="5" spans="1:44" s="11" customFormat="1" ht="20.100000000000001" customHeight="1" x14ac:dyDescent="0.2">
      <c r="A5" s="903" t="s">
        <v>271</v>
      </c>
      <c r="B5" s="904"/>
      <c r="C5" s="538">
        <v>3640500</v>
      </c>
      <c r="D5" s="722">
        <f>D27+D94+D105</f>
        <v>31250</v>
      </c>
      <c r="E5" s="722">
        <f>C5+D5</f>
        <v>3671750</v>
      </c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</row>
    <row r="6" spans="1:44" s="11" customFormat="1" ht="15" customHeight="1" x14ac:dyDescent="0.2">
      <c r="A6" s="224" t="s">
        <v>306</v>
      </c>
      <c r="B6" s="341" t="s">
        <v>26</v>
      </c>
      <c r="C6" s="466">
        <v>1202000</v>
      </c>
      <c r="D6" s="723"/>
      <c r="E6" s="723">
        <f>C6+D6</f>
        <v>1202000</v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</row>
    <row r="7" spans="1:44" s="11" customFormat="1" ht="15" customHeight="1" x14ac:dyDescent="0.2">
      <c r="A7" s="225"/>
      <c r="B7" s="341" t="s">
        <v>141</v>
      </c>
      <c r="C7" s="466"/>
      <c r="D7" s="723"/>
      <c r="E7" s="723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</row>
    <row r="8" spans="1:44" s="42" customFormat="1" ht="12.75" customHeight="1" x14ac:dyDescent="0.2">
      <c r="A8" s="226" t="s">
        <v>92</v>
      </c>
      <c r="B8" s="380" t="s">
        <v>120</v>
      </c>
      <c r="C8" s="467"/>
      <c r="D8" s="724"/>
      <c r="E8" s="724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</row>
    <row r="9" spans="1:44" s="3" customFormat="1" ht="12.75" customHeight="1" x14ac:dyDescent="0.2">
      <c r="A9" s="227">
        <v>3</v>
      </c>
      <c r="B9" s="381" t="s">
        <v>62</v>
      </c>
      <c r="C9" s="468">
        <v>1202000</v>
      </c>
      <c r="D9" s="725"/>
      <c r="E9" s="725">
        <f t="shared" ref="E9:E21" si="0">C9+D9</f>
        <v>1202000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</row>
    <row r="10" spans="1:44" ht="12.75" customHeight="1" x14ac:dyDescent="0.2">
      <c r="A10" s="228">
        <v>31</v>
      </c>
      <c r="B10" s="382" t="s">
        <v>26</v>
      </c>
      <c r="C10" s="469">
        <v>1140000</v>
      </c>
      <c r="D10" s="726"/>
      <c r="E10" s="726">
        <f t="shared" si="0"/>
        <v>1140000</v>
      </c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</row>
    <row r="11" spans="1:44" ht="12.75" customHeight="1" x14ac:dyDescent="0.2">
      <c r="A11" s="229">
        <v>311</v>
      </c>
      <c r="B11" s="383" t="s">
        <v>192</v>
      </c>
      <c r="C11" s="470">
        <v>910000</v>
      </c>
      <c r="D11" s="727"/>
      <c r="E11" s="727">
        <f t="shared" si="0"/>
        <v>910000</v>
      </c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</row>
    <row r="12" spans="1:44" s="3" customFormat="1" ht="12.75" customHeight="1" x14ac:dyDescent="0.2">
      <c r="A12" s="230">
        <v>311</v>
      </c>
      <c r="B12" s="384" t="s">
        <v>52</v>
      </c>
      <c r="C12" s="471">
        <v>910000</v>
      </c>
      <c r="D12" s="628"/>
      <c r="E12" s="628">
        <f t="shared" si="0"/>
        <v>910000</v>
      </c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</row>
    <row r="13" spans="1:44" ht="18" customHeight="1" x14ac:dyDescent="0.2">
      <c r="A13" s="229">
        <v>312</v>
      </c>
      <c r="B13" s="383" t="s">
        <v>28</v>
      </c>
      <c r="C13" s="470">
        <v>55000</v>
      </c>
      <c r="D13" s="727"/>
      <c r="E13" s="727">
        <f t="shared" si="0"/>
        <v>55000</v>
      </c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</row>
    <row r="14" spans="1:44" s="3" customFormat="1" ht="12.75" customHeight="1" x14ac:dyDescent="0.2">
      <c r="A14" s="230">
        <v>312</v>
      </c>
      <c r="B14" s="384" t="s">
        <v>28</v>
      </c>
      <c r="C14" s="471">
        <v>35000</v>
      </c>
      <c r="D14" s="628"/>
      <c r="E14" s="628">
        <f t="shared" si="0"/>
        <v>35000</v>
      </c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</row>
    <row r="15" spans="1:44" ht="12.75" customHeight="1" x14ac:dyDescent="0.2">
      <c r="A15" s="230">
        <v>312</v>
      </c>
      <c r="B15" s="384" t="s">
        <v>406</v>
      </c>
      <c r="C15" s="471">
        <v>20000</v>
      </c>
      <c r="D15" s="628"/>
      <c r="E15" s="628">
        <f t="shared" si="0"/>
        <v>20000</v>
      </c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</row>
    <row r="16" spans="1:44" ht="12.75" customHeight="1" x14ac:dyDescent="0.2">
      <c r="A16" s="229">
        <v>313</v>
      </c>
      <c r="B16" s="383" t="s">
        <v>114</v>
      </c>
      <c r="C16" s="470">
        <v>175000</v>
      </c>
      <c r="D16" s="727"/>
      <c r="E16" s="727">
        <f t="shared" si="0"/>
        <v>175000</v>
      </c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</row>
    <row r="17" spans="1:44" ht="12.75" customHeight="1" x14ac:dyDescent="0.2">
      <c r="A17" s="231">
        <v>313</v>
      </c>
      <c r="B17" s="385" t="s">
        <v>196</v>
      </c>
      <c r="C17" s="472">
        <v>140000</v>
      </c>
      <c r="D17" s="623"/>
      <c r="E17" s="623">
        <f t="shared" si="0"/>
        <v>140000</v>
      </c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</row>
    <row r="18" spans="1:44" ht="12.75" customHeight="1" x14ac:dyDescent="0.2">
      <c r="A18" s="231">
        <v>313</v>
      </c>
      <c r="B18" s="385" t="s">
        <v>197</v>
      </c>
      <c r="C18" s="472">
        <v>10000</v>
      </c>
      <c r="D18" s="623"/>
      <c r="E18" s="623">
        <f t="shared" si="0"/>
        <v>10000</v>
      </c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</row>
    <row r="19" spans="1:44" ht="12.75" customHeight="1" x14ac:dyDescent="0.2">
      <c r="A19" s="231">
        <v>313</v>
      </c>
      <c r="B19" s="385" t="s">
        <v>198</v>
      </c>
      <c r="C19" s="472">
        <v>25000</v>
      </c>
      <c r="D19" s="623"/>
      <c r="E19" s="623">
        <f t="shared" si="0"/>
        <v>25000</v>
      </c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</row>
    <row r="20" spans="1:44" s="3" customFormat="1" ht="12.75" customHeight="1" x14ac:dyDescent="0.2">
      <c r="A20" s="228">
        <v>32</v>
      </c>
      <c r="B20" s="382" t="s">
        <v>30</v>
      </c>
      <c r="C20" s="469">
        <v>62000</v>
      </c>
      <c r="D20" s="726"/>
      <c r="E20" s="726">
        <f t="shared" si="0"/>
        <v>62000</v>
      </c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</row>
    <row r="21" spans="1:44" s="85" customFormat="1" ht="12.75" customHeight="1" x14ac:dyDescent="0.2">
      <c r="A21" s="229">
        <v>321</v>
      </c>
      <c r="B21" s="383" t="s">
        <v>193</v>
      </c>
      <c r="C21" s="470">
        <v>62000</v>
      </c>
      <c r="D21" s="727"/>
      <c r="E21" s="727">
        <f t="shared" si="0"/>
        <v>62000</v>
      </c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</row>
    <row r="22" spans="1:44" s="85" customFormat="1" ht="12.75" customHeight="1" x14ac:dyDescent="0.2">
      <c r="A22" s="230">
        <v>321</v>
      </c>
      <c r="B22" s="384" t="s">
        <v>151</v>
      </c>
      <c r="C22" s="471">
        <v>5000</v>
      </c>
      <c r="D22" s="628"/>
      <c r="E22" s="628">
        <v>5000</v>
      </c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</row>
    <row r="23" spans="1:44" s="85" customFormat="1" ht="12.75" customHeight="1" x14ac:dyDescent="0.2">
      <c r="A23" s="230">
        <v>321</v>
      </c>
      <c r="B23" s="384" t="s">
        <v>152</v>
      </c>
      <c r="C23" s="471">
        <v>20000</v>
      </c>
      <c r="D23" s="628"/>
      <c r="E23" s="628">
        <f>C23+D23</f>
        <v>20000</v>
      </c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</row>
    <row r="24" spans="1:44" s="3" customFormat="1" ht="12.75" customHeight="1" x14ac:dyDescent="0.2">
      <c r="A24" s="231">
        <v>321</v>
      </c>
      <c r="B24" s="385" t="s">
        <v>153</v>
      </c>
      <c r="C24" s="472">
        <v>25000</v>
      </c>
      <c r="D24" s="623"/>
      <c r="E24" s="623">
        <f>C24+D24</f>
        <v>25000</v>
      </c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</row>
    <row r="25" spans="1:44" s="3" customFormat="1" ht="12.75" customHeight="1" x14ac:dyDescent="0.2">
      <c r="A25" s="230">
        <v>321</v>
      </c>
      <c r="B25" s="384" t="s">
        <v>194</v>
      </c>
      <c r="C25" s="471">
        <v>10000</v>
      </c>
      <c r="D25" s="628"/>
      <c r="E25" s="628">
        <f>C25+D25</f>
        <v>10000</v>
      </c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</row>
    <row r="26" spans="1:44" s="38" customFormat="1" ht="12.75" customHeight="1" x14ac:dyDescent="0.2">
      <c r="A26" s="230">
        <v>321</v>
      </c>
      <c r="B26" s="384" t="s">
        <v>195</v>
      </c>
      <c r="C26" s="471">
        <v>2000</v>
      </c>
      <c r="D26" s="628"/>
      <c r="E26" s="628">
        <f>C26+D26</f>
        <v>2000</v>
      </c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</row>
    <row r="27" spans="1:44" s="38" customFormat="1" ht="15" customHeight="1" x14ac:dyDescent="0.2">
      <c r="A27" s="232" t="s">
        <v>346</v>
      </c>
      <c r="B27" s="386" t="s">
        <v>30</v>
      </c>
      <c r="C27" s="466">
        <v>1717500</v>
      </c>
      <c r="D27" s="723">
        <f>D61</f>
        <v>25000</v>
      </c>
      <c r="E27" s="723">
        <f>C27+D27</f>
        <v>1742500</v>
      </c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</row>
    <row r="28" spans="1:44" s="55" customFormat="1" ht="15" customHeight="1" x14ac:dyDescent="0.2">
      <c r="A28" s="233"/>
      <c r="B28" s="341" t="s">
        <v>141</v>
      </c>
      <c r="C28" s="473"/>
      <c r="D28" s="728"/>
      <c r="E28" s="728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</row>
    <row r="29" spans="1:44" s="38" customFormat="1" ht="12.75" customHeight="1" x14ac:dyDescent="0.2">
      <c r="A29" s="234" t="s">
        <v>94</v>
      </c>
      <c r="B29" s="380" t="s">
        <v>120</v>
      </c>
      <c r="C29" s="474"/>
      <c r="D29" s="729"/>
      <c r="E29" s="72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</row>
    <row r="30" spans="1:44" s="39" customFormat="1" ht="12.75" customHeight="1" x14ac:dyDescent="0.2">
      <c r="A30" s="235">
        <v>3</v>
      </c>
      <c r="B30" s="381" t="s">
        <v>62</v>
      </c>
      <c r="C30" s="475">
        <v>1717500</v>
      </c>
      <c r="D30" s="730"/>
      <c r="E30" s="730">
        <f t="shared" ref="E30:E61" si="1">C30+D30</f>
        <v>1717500</v>
      </c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</row>
    <row r="31" spans="1:44" s="39" customFormat="1" ht="12.75" customHeight="1" x14ac:dyDescent="0.2">
      <c r="A31" s="236">
        <v>32</v>
      </c>
      <c r="B31" s="382" t="s">
        <v>30</v>
      </c>
      <c r="C31" s="476">
        <v>1717500</v>
      </c>
      <c r="D31" s="731"/>
      <c r="E31" s="731">
        <f t="shared" si="1"/>
        <v>1717500</v>
      </c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</row>
    <row r="32" spans="1:44" s="56" customFormat="1" ht="12.75" customHeight="1" x14ac:dyDescent="0.2">
      <c r="A32" s="237">
        <v>322</v>
      </c>
      <c r="B32" s="387" t="s">
        <v>32</v>
      </c>
      <c r="C32" s="470">
        <v>307000</v>
      </c>
      <c r="D32" s="727"/>
      <c r="E32" s="727">
        <f t="shared" si="1"/>
        <v>307000</v>
      </c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</row>
    <row r="33" spans="1:44" ht="12.75" customHeight="1" x14ac:dyDescent="0.2">
      <c r="A33" s="230">
        <v>322</v>
      </c>
      <c r="B33" s="384" t="s">
        <v>155</v>
      </c>
      <c r="C33" s="471">
        <v>30000</v>
      </c>
      <c r="D33" s="628"/>
      <c r="E33" s="628">
        <f t="shared" si="1"/>
        <v>30000</v>
      </c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</row>
    <row r="34" spans="1:44" ht="12.75" customHeight="1" x14ac:dyDescent="0.2">
      <c r="A34" s="230">
        <v>322</v>
      </c>
      <c r="B34" s="384" t="s">
        <v>154</v>
      </c>
      <c r="C34" s="471">
        <v>6000</v>
      </c>
      <c r="D34" s="628"/>
      <c r="E34" s="628">
        <f t="shared" si="1"/>
        <v>6000</v>
      </c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</row>
    <row r="35" spans="1:44" ht="12.75" customHeight="1" x14ac:dyDescent="0.2">
      <c r="A35" s="230">
        <v>322</v>
      </c>
      <c r="B35" s="384" t="s">
        <v>156</v>
      </c>
      <c r="C35" s="471">
        <v>9000</v>
      </c>
      <c r="D35" s="628"/>
      <c r="E35" s="628">
        <f t="shared" si="1"/>
        <v>9000</v>
      </c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</row>
    <row r="36" spans="1:44" ht="12.75" customHeight="1" x14ac:dyDescent="0.2">
      <c r="A36" s="230">
        <v>322</v>
      </c>
      <c r="B36" s="384" t="s">
        <v>157</v>
      </c>
      <c r="C36" s="471">
        <v>85000</v>
      </c>
      <c r="D36" s="628"/>
      <c r="E36" s="628">
        <f t="shared" si="1"/>
        <v>85000</v>
      </c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</row>
    <row r="37" spans="1:44" ht="12.75" customHeight="1" x14ac:dyDescent="0.2">
      <c r="A37" s="230">
        <v>322</v>
      </c>
      <c r="B37" s="384" t="s">
        <v>158</v>
      </c>
      <c r="C37" s="471">
        <v>80000</v>
      </c>
      <c r="D37" s="628"/>
      <c r="E37" s="628">
        <f t="shared" si="1"/>
        <v>80000</v>
      </c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</row>
    <row r="38" spans="1:44" ht="12.75" customHeight="1" x14ac:dyDescent="0.2">
      <c r="A38" s="230">
        <v>322</v>
      </c>
      <c r="B38" s="384" t="s">
        <v>159</v>
      </c>
      <c r="C38" s="471">
        <v>8000</v>
      </c>
      <c r="D38" s="628"/>
      <c r="E38" s="628">
        <f t="shared" si="1"/>
        <v>8000</v>
      </c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</row>
    <row r="39" spans="1:44" ht="12.75" customHeight="1" x14ac:dyDescent="0.2">
      <c r="A39" s="238">
        <v>322</v>
      </c>
      <c r="B39" s="388" t="s">
        <v>241</v>
      </c>
      <c r="C39" s="477">
        <v>10000</v>
      </c>
      <c r="D39" s="732"/>
      <c r="E39" s="732">
        <f t="shared" si="1"/>
        <v>10000</v>
      </c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</row>
    <row r="40" spans="1:44" s="53" customFormat="1" ht="12.75" customHeight="1" x14ac:dyDescent="0.2">
      <c r="A40" s="230">
        <v>322</v>
      </c>
      <c r="B40" s="389" t="s">
        <v>242</v>
      </c>
      <c r="C40" s="477">
        <v>30000</v>
      </c>
      <c r="D40" s="732"/>
      <c r="E40" s="732">
        <f t="shared" si="1"/>
        <v>30000</v>
      </c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</row>
    <row r="41" spans="1:44" ht="12.75" customHeight="1" x14ac:dyDescent="0.2">
      <c r="A41" s="230">
        <v>322</v>
      </c>
      <c r="B41" s="389" t="s">
        <v>125</v>
      </c>
      <c r="C41" s="477">
        <v>25000</v>
      </c>
      <c r="D41" s="732"/>
      <c r="E41" s="732">
        <f t="shared" si="1"/>
        <v>25000</v>
      </c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</row>
    <row r="42" spans="1:44" ht="12.75" customHeight="1" x14ac:dyDescent="0.2">
      <c r="A42" s="230">
        <v>322</v>
      </c>
      <c r="B42" s="389" t="s">
        <v>160</v>
      </c>
      <c r="C42" s="477">
        <v>4000</v>
      </c>
      <c r="D42" s="732"/>
      <c r="E42" s="732">
        <f t="shared" si="1"/>
        <v>4000</v>
      </c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</row>
    <row r="43" spans="1:44" ht="12.75" customHeight="1" x14ac:dyDescent="0.2">
      <c r="A43" s="230">
        <v>322</v>
      </c>
      <c r="B43" s="389" t="s">
        <v>161</v>
      </c>
      <c r="C43" s="477">
        <v>15000</v>
      </c>
      <c r="D43" s="732"/>
      <c r="E43" s="732">
        <f t="shared" si="1"/>
        <v>15000</v>
      </c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</row>
    <row r="44" spans="1:44" ht="12.75" customHeight="1" x14ac:dyDescent="0.2">
      <c r="A44" s="239">
        <v>323</v>
      </c>
      <c r="B44" s="390" t="s">
        <v>33</v>
      </c>
      <c r="C44" s="478">
        <v>1202000</v>
      </c>
      <c r="D44" s="733"/>
      <c r="E44" s="733">
        <f t="shared" si="1"/>
        <v>1202000</v>
      </c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</row>
    <row r="45" spans="1:44" ht="12.75" customHeight="1" x14ac:dyDescent="0.2">
      <c r="A45" s="240">
        <v>323</v>
      </c>
      <c r="B45" s="391" t="s">
        <v>262</v>
      </c>
      <c r="C45" s="479">
        <v>155000</v>
      </c>
      <c r="D45" s="734"/>
      <c r="E45" s="734">
        <f t="shared" si="1"/>
        <v>155000</v>
      </c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</row>
    <row r="46" spans="1:44" s="53" customFormat="1" ht="12.75" customHeight="1" x14ac:dyDescent="0.2">
      <c r="A46" s="230">
        <v>323</v>
      </c>
      <c r="B46" s="389" t="s">
        <v>162</v>
      </c>
      <c r="C46" s="477">
        <v>65000</v>
      </c>
      <c r="D46" s="732"/>
      <c r="E46" s="732">
        <f t="shared" si="1"/>
        <v>65000</v>
      </c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</row>
    <row r="47" spans="1:44" ht="12.75" customHeight="1" x14ac:dyDescent="0.2">
      <c r="A47" s="230">
        <v>323</v>
      </c>
      <c r="B47" s="389" t="s">
        <v>163</v>
      </c>
      <c r="C47" s="477">
        <v>20000</v>
      </c>
      <c r="D47" s="732"/>
      <c r="E47" s="732">
        <f t="shared" si="1"/>
        <v>20000</v>
      </c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</row>
    <row r="48" spans="1:44" ht="12.75" customHeight="1" x14ac:dyDescent="0.2">
      <c r="A48" s="230">
        <v>323</v>
      </c>
      <c r="B48" s="389" t="s">
        <v>164</v>
      </c>
      <c r="C48" s="477">
        <v>55000</v>
      </c>
      <c r="D48" s="732"/>
      <c r="E48" s="732">
        <f t="shared" si="1"/>
        <v>55000</v>
      </c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</row>
    <row r="49" spans="1:44" s="53" customFormat="1" ht="12.75" customHeight="1" x14ac:dyDescent="0.2">
      <c r="A49" s="230">
        <v>323</v>
      </c>
      <c r="B49" s="389" t="s">
        <v>453</v>
      </c>
      <c r="C49" s="477">
        <v>15000</v>
      </c>
      <c r="D49" s="732"/>
      <c r="E49" s="732">
        <f t="shared" si="1"/>
        <v>15000</v>
      </c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</row>
    <row r="50" spans="1:44" s="53" customFormat="1" ht="12.75" customHeight="1" x14ac:dyDescent="0.2">
      <c r="A50" s="241">
        <v>323</v>
      </c>
      <c r="B50" s="392" t="s">
        <v>165</v>
      </c>
      <c r="C50" s="480">
        <v>120000</v>
      </c>
      <c r="D50" s="735"/>
      <c r="E50" s="735">
        <f t="shared" si="1"/>
        <v>120000</v>
      </c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</row>
    <row r="51" spans="1:44" ht="12.75" customHeight="1" x14ac:dyDescent="0.2">
      <c r="A51" s="230">
        <v>323</v>
      </c>
      <c r="B51" s="389" t="s">
        <v>344</v>
      </c>
      <c r="C51" s="477">
        <v>65000</v>
      </c>
      <c r="D51" s="732"/>
      <c r="E51" s="732">
        <f t="shared" si="1"/>
        <v>65000</v>
      </c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</row>
    <row r="52" spans="1:44" ht="12.75" customHeight="1" x14ac:dyDescent="0.2">
      <c r="A52" s="230">
        <v>323</v>
      </c>
      <c r="B52" s="389" t="s">
        <v>243</v>
      </c>
      <c r="C52" s="477">
        <v>5000</v>
      </c>
      <c r="D52" s="732"/>
      <c r="E52" s="732">
        <f t="shared" si="1"/>
        <v>5000</v>
      </c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</row>
    <row r="53" spans="1:44" s="10" customFormat="1" ht="12.75" customHeight="1" x14ac:dyDescent="0.2">
      <c r="A53" s="230">
        <v>323</v>
      </c>
      <c r="B53" s="389" t="s">
        <v>166</v>
      </c>
      <c r="C53" s="477">
        <v>25000</v>
      </c>
      <c r="D53" s="732"/>
      <c r="E53" s="732">
        <f t="shared" si="1"/>
        <v>25000</v>
      </c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</row>
    <row r="54" spans="1:44" s="10" customFormat="1" ht="12.75" customHeight="1" x14ac:dyDescent="0.2">
      <c r="A54" s="230">
        <v>323</v>
      </c>
      <c r="B54" s="389" t="s">
        <v>244</v>
      </c>
      <c r="C54" s="477">
        <v>25000</v>
      </c>
      <c r="D54" s="732"/>
      <c r="E54" s="732">
        <f t="shared" si="1"/>
        <v>25000</v>
      </c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</row>
    <row r="55" spans="1:44" ht="12.75" customHeight="1" x14ac:dyDescent="0.2">
      <c r="A55" s="241">
        <v>323</v>
      </c>
      <c r="B55" s="392" t="s">
        <v>167</v>
      </c>
      <c r="C55" s="480">
        <v>240000</v>
      </c>
      <c r="D55" s="735"/>
      <c r="E55" s="735">
        <f t="shared" si="1"/>
        <v>240000</v>
      </c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</row>
    <row r="56" spans="1:44" ht="12.75" customHeight="1" x14ac:dyDescent="0.2">
      <c r="A56" s="231">
        <v>323</v>
      </c>
      <c r="B56" s="393" t="s">
        <v>168</v>
      </c>
      <c r="C56" s="481">
        <v>30000</v>
      </c>
      <c r="D56" s="736"/>
      <c r="E56" s="736">
        <f t="shared" si="1"/>
        <v>30000</v>
      </c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</row>
    <row r="57" spans="1:44" ht="12.75" customHeight="1" x14ac:dyDescent="0.2">
      <c r="A57" s="231">
        <v>323</v>
      </c>
      <c r="B57" s="393" t="s">
        <v>169</v>
      </c>
      <c r="C57" s="481">
        <v>20000</v>
      </c>
      <c r="D57" s="736"/>
      <c r="E57" s="736">
        <f t="shared" si="1"/>
        <v>20000</v>
      </c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</row>
    <row r="58" spans="1:44" ht="12.75" customHeight="1" x14ac:dyDescent="0.2">
      <c r="A58" s="231">
        <v>323</v>
      </c>
      <c r="B58" s="393" t="s">
        <v>246</v>
      </c>
      <c r="C58" s="481">
        <v>160000</v>
      </c>
      <c r="D58" s="736"/>
      <c r="E58" s="736">
        <f t="shared" si="1"/>
        <v>160000</v>
      </c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</row>
    <row r="59" spans="1:44" ht="12.75" customHeight="1" x14ac:dyDescent="0.2">
      <c r="A59" s="231">
        <v>323</v>
      </c>
      <c r="B59" s="393" t="s">
        <v>342</v>
      </c>
      <c r="C59" s="481">
        <v>10000</v>
      </c>
      <c r="D59" s="736"/>
      <c r="E59" s="736">
        <f t="shared" si="1"/>
        <v>10000</v>
      </c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</row>
    <row r="60" spans="1:44" ht="12.75" customHeight="1" x14ac:dyDescent="0.2">
      <c r="A60" s="231">
        <v>323</v>
      </c>
      <c r="B60" s="393" t="s">
        <v>341</v>
      </c>
      <c r="C60" s="481">
        <v>20000</v>
      </c>
      <c r="D60" s="736"/>
      <c r="E60" s="736">
        <f t="shared" si="1"/>
        <v>20000</v>
      </c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</row>
    <row r="61" spans="1:44" ht="12.75" customHeight="1" x14ac:dyDescent="0.2">
      <c r="A61" s="241">
        <v>323</v>
      </c>
      <c r="B61" s="392" t="s">
        <v>134</v>
      </c>
      <c r="C61" s="480">
        <v>470000</v>
      </c>
      <c r="D61" s="735">
        <f>D62+D63+D64+D65+D66+D67</f>
        <v>25000</v>
      </c>
      <c r="E61" s="735">
        <f t="shared" si="1"/>
        <v>495000</v>
      </c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</row>
    <row r="62" spans="1:44" s="60" customFormat="1" ht="12.75" customHeight="1" x14ac:dyDescent="0.2">
      <c r="A62" s="231">
        <v>323</v>
      </c>
      <c r="B62" s="393" t="s">
        <v>170</v>
      </c>
      <c r="C62" s="481">
        <v>30000</v>
      </c>
      <c r="D62" s="736"/>
      <c r="E62" s="736">
        <f t="shared" ref="E62:E93" si="2">C62+D62</f>
        <v>30000</v>
      </c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</row>
    <row r="63" spans="1:44" ht="12.75" customHeight="1" x14ac:dyDescent="0.2">
      <c r="A63" s="231">
        <v>323</v>
      </c>
      <c r="B63" s="393" t="s">
        <v>247</v>
      </c>
      <c r="C63" s="481">
        <v>10000</v>
      </c>
      <c r="D63" s="736"/>
      <c r="E63" s="736">
        <f t="shared" si="2"/>
        <v>10000</v>
      </c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</row>
    <row r="64" spans="1:44" s="60" customFormat="1" ht="12.75" customHeight="1" x14ac:dyDescent="0.2">
      <c r="A64" s="231">
        <v>323</v>
      </c>
      <c r="B64" s="393" t="s">
        <v>171</v>
      </c>
      <c r="C64" s="481">
        <v>30000</v>
      </c>
      <c r="D64" s="736"/>
      <c r="E64" s="736">
        <f t="shared" si="2"/>
        <v>30000</v>
      </c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</row>
    <row r="65" spans="1:44" s="60" customFormat="1" ht="12.75" customHeight="1" x14ac:dyDescent="0.2">
      <c r="A65" s="231">
        <v>323</v>
      </c>
      <c r="B65" s="393" t="s">
        <v>172</v>
      </c>
      <c r="C65" s="481">
        <v>80000</v>
      </c>
      <c r="D65" s="736">
        <v>15000</v>
      </c>
      <c r="E65" s="736">
        <f t="shared" si="2"/>
        <v>95000</v>
      </c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</row>
    <row r="66" spans="1:44" s="60" customFormat="1" ht="12.75" customHeight="1" x14ac:dyDescent="0.2">
      <c r="A66" s="231">
        <v>323</v>
      </c>
      <c r="B66" s="393" t="s">
        <v>173</v>
      </c>
      <c r="C66" s="481">
        <v>20000</v>
      </c>
      <c r="D66" s="736">
        <v>10000</v>
      </c>
      <c r="E66" s="736">
        <f t="shared" si="2"/>
        <v>30000</v>
      </c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</row>
    <row r="67" spans="1:44" ht="12.75" customHeight="1" x14ac:dyDescent="0.2">
      <c r="A67" s="231">
        <v>323</v>
      </c>
      <c r="B67" s="393" t="s">
        <v>174</v>
      </c>
      <c r="C67" s="481">
        <v>300000</v>
      </c>
      <c r="D67" s="736"/>
      <c r="E67" s="736">
        <f t="shared" si="2"/>
        <v>300000</v>
      </c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</row>
    <row r="68" spans="1:44" ht="12.75" customHeight="1" x14ac:dyDescent="0.2">
      <c r="A68" s="241">
        <v>323</v>
      </c>
      <c r="B68" s="392" t="s">
        <v>135</v>
      </c>
      <c r="C68" s="480">
        <v>50000</v>
      </c>
      <c r="D68" s="735"/>
      <c r="E68" s="735">
        <f t="shared" si="2"/>
        <v>50000</v>
      </c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</row>
    <row r="69" spans="1:44" ht="12.75" customHeight="1" x14ac:dyDescent="0.2">
      <c r="A69" s="231">
        <v>323</v>
      </c>
      <c r="B69" s="393" t="s">
        <v>175</v>
      </c>
      <c r="C69" s="481">
        <v>25000</v>
      </c>
      <c r="D69" s="736"/>
      <c r="E69" s="736">
        <f t="shared" si="2"/>
        <v>25000</v>
      </c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</row>
    <row r="70" spans="1:44" ht="12.75" customHeight="1" x14ac:dyDescent="0.2">
      <c r="A70" s="231">
        <v>323</v>
      </c>
      <c r="B70" s="393" t="s">
        <v>176</v>
      </c>
      <c r="C70" s="481">
        <v>25000</v>
      </c>
      <c r="D70" s="736"/>
      <c r="E70" s="736">
        <f t="shared" si="2"/>
        <v>25000</v>
      </c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</row>
    <row r="71" spans="1:44" ht="12.75" customHeight="1" x14ac:dyDescent="0.2">
      <c r="A71" s="241">
        <v>323</v>
      </c>
      <c r="B71" s="392" t="s">
        <v>136</v>
      </c>
      <c r="C71" s="480">
        <v>172000</v>
      </c>
      <c r="D71" s="735"/>
      <c r="E71" s="735">
        <f t="shared" si="2"/>
        <v>172000</v>
      </c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</row>
    <row r="72" spans="1:44" ht="12.75" customHeight="1" x14ac:dyDescent="0.2">
      <c r="A72" s="231">
        <v>323</v>
      </c>
      <c r="B72" s="393" t="s">
        <v>177</v>
      </c>
      <c r="C72" s="481">
        <v>150000</v>
      </c>
      <c r="D72" s="736"/>
      <c r="E72" s="736">
        <f t="shared" si="2"/>
        <v>150000</v>
      </c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</row>
    <row r="73" spans="1:44" ht="12.75" customHeight="1" x14ac:dyDescent="0.2">
      <c r="A73" s="231">
        <v>323</v>
      </c>
      <c r="B73" s="393" t="s">
        <v>340</v>
      </c>
      <c r="C73" s="481">
        <v>2000</v>
      </c>
      <c r="D73" s="736"/>
      <c r="E73" s="736">
        <f t="shared" si="2"/>
        <v>2000</v>
      </c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</row>
    <row r="74" spans="1:44" ht="12.75" customHeight="1" x14ac:dyDescent="0.2">
      <c r="A74" s="231">
        <v>323</v>
      </c>
      <c r="B74" s="393" t="s">
        <v>178</v>
      </c>
      <c r="C74" s="481">
        <v>20000</v>
      </c>
      <c r="D74" s="736"/>
      <c r="E74" s="736">
        <f t="shared" si="2"/>
        <v>20000</v>
      </c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</row>
    <row r="75" spans="1:44" s="53" customFormat="1" ht="12.75" customHeight="1" x14ac:dyDescent="0.2">
      <c r="A75" s="242">
        <v>324</v>
      </c>
      <c r="B75" s="394" t="s">
        <v>179</v>
      </c>
      <c r="C75" s="482">
        <v>3000</v>
      </c>
      <c r="D75" s="737"/>
      <c r="E75" s="737">
        <f t="shared" si="2"/>
        <v>3000</v>
      </c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</row>
    <row r="76" spans="1:44" ht="12.75" customHeight="1" x14ac:dyDescent="0.2">
      <c r="A76" s="231">
        <v>324</v>
      </c>
      <c r="B76" s="393" t="s">
        <v>180</v>
      </c>
      <c r="C76" s="481">
        <v>2000</v>
      </c>
      <c r="D76" s="736"/>
      <c r="E76" s="736">
        <f t="shared" si="2"/>
        <v>2000</v>
      </c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</row>
    <row r="77" spans="1:44" ht="12.75" customHeight="1" x14ac:dyDescent="0.2">
      <c r="A77" s="231">
        <v>324</v>
      </c>
      <c r="B77" s="393" t="s">
        <v>181</v>
      </c>
      <c r="C77" s="481">
        <v>1000</v>
      </c>
      <c r="D77" s="736"/>
      <c r="E77" s="736">
        <f t="shared" si="2"/>
        <v>1000</v>
      </c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</row>
    <row r="78" spans="1:44" ht="12.75" customHeight="1" x14ac:dyDescent="0.2">
      <c r="A78" s="229">
        <v>329</v>
      </c>
      <c r="B78" s="394" t="s">
        <v>34</v>
      </c>
      <c r="C78" s="482">
        <v>205500</v>
      </c>
      <c r="D78" s="737"/>
      <c r="E78" s="737">
        <f t="shared" si="2"/>
        <v>205500</v>
      </c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</row>
    <row r="79" spans="1:44" s="53" customFormat="1" ht="12.75" customHeight="1" x14ac:dyDescent="0.2">
      <c r="A79" s="241">
        <v>329</v>
      </c>
      <c r="B79" s="391" t="s">
        <v>137</v>
      </c>
      <c r="C79" s="479">
        <v>37500</v>
      </c>
      <c r="D79" s="734"/>
      <c r="E79" s="734">
        <f t="shared" si="2"/>
        <v>37500</v>
      </c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</row>
    <row r="80" spans="1:44" s="53" customFormat="1" ht="12.75" customHeight="1" x14ac:dyDescent="0.2">
      <c r="A80" s="231">
        <v>329</v>
      </c>
      <c r="B80" s="385" t="s">
        <v>182</v>
      </c>
      <c r="C80" s="472">
        <v>2500</v>
      </c>
      <c r="D80" s="623"/>
      <c r="E80" s="623">
        <f t="shared" si="2"/>
        <v>2500</v>
      </c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</row>
    <row r="81" spans="1:44" ht="12.75" customHeight="1" x14ac:dyDescent="0.2">
      <c r="A81" s="231">
        <v>329</v>
      </c>
      <c r="B81" s="393" t="s">
        <v>183</v>
      </c>
      <c r="C81" s="481">
        <v>15000</v>
      </c>
      <c r="D81" s="736"/>
      <c r="E81" s="736">
        <f t="shared" si="2"/>
        <v>15000</v>
      </c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</row>
    <row r="82" spans="1:44" ht="12.75" customHeight="1" x14ac:dyDescent="0.2">
      <c r="A82" s="231">
        <v>329</v>
      </c>
      <c r="B82" s="385" t="s">
        <v>184</v>
      </c>
      <c r="C82" s="472">
        <v>20000</v>
      </c>
      <c r="D82" s="623"/>
      <c r="E82" s="623">
        <f t="shared" si="2"/>
        <v>20000</v>
      </c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</row>
    <row r="83" spans="1:44" ht="12.75" customHeight="1" x14ac:dyDescent="0.2">
      <c r="A83" s="241">
        <v>329</v>
      </c>
      <c r="B83" s="391" t="s">
        <v>127</v>
      </c>
      <c r="C83" s="479">
        <v>60000</v>
      </c>
      <c r="D83" s="734"/>
      <c r="E83" s="734">
        <f t="shared" si="2"/>
        <v>60000</v>
      </c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</row>
    <row r="84" spans="1:44" s="53" customFormat="1" ht="12.75" customHeight="1" x14ac:dyDescent="0.2">
      <c r="A84" s="231">
        <v>329</v>
      </c>
      <c r="B84" s="385" t="s">
        <v>127</v>
      </c>
      <c r="C84" s="472">
        <v>60000</v>
      </c>
      <c r="D84" s="623"/>
      <c r="E84" s="623">
        <f t="shared" si="2"/>
        <v>60000</v>
      </c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</row>
    <row r="85" spans="1:44" s="53" customFormat="1" ht="12.75" customHeight="1" x14ac:dyDescent="0.2">
      <c r="A85" s="241">
        <v>329</v>
      </c>
      <c r="B85" s="391" t="s">
        <v>185</v>
      </c>
      <c r="C85" s="479">
        <v>8000</v>
      </c>
      <c r="D85" s="734"/>
      <c r="E85" s="734">
        <f t="shared" si="2"/>
        <v>8000</v>
      </c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</row>
    <row r="86" spans="1:44" ht="12.75" customHeight="1" x14ac:dyDescent="0.2">
      <c r="A86" s="231">
        <v>329</v>
      </c>
      <c r="B86" s="385" t="s">
        <v>186</v>
      </c>
      <c r="C86" s="472">
        <v>2000</v>
      </c>
      <c r="D86" s="623"/>
      <c r="E86" s="623">
        <f t="shared" si="2"/>
        <v>2000</v>
      </c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</row>
    <row r="87" spans="1:44" ht="12.75" customHeight="1" x14ac:dyDescent="0.2">
      <c r="A87" s="231">
        <v>329</v>
      </c>
      <c r="B87" s="385" t="s">
        <v>187</v>
      </c>
      <c r="C87" s="472">
        <v>2000</v>
      </c>
      <c r="D87" s="623"/>
      <c r="E87" s="623">
        <f t="shared" si="2"/>
        <v>2000</v>
      </c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</row>
    <row r="88" spans="1:44" ht="12.75" customHeight="1" x14ac:dyDescent="0.2">
      <c r="A88" s="231">
        <v>329</v>
      </c>
      <c r="B88" s="385" t="s">
        <v>188</v>
      </c>
      <c r="C88" s="472">
        <v>2000</v>
      </c>
      <c r="D88" s="623"/>
      <c r="E88" s="623">
        <f t="shared" si="2"/>
        <v>2000</v>
      </c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</row>
    <row r="89" spans="1:44" ht="12.75" customHeight="1" x14ac:dyDescent="0.2">
      <c r="A89" s="231">
        <v>329</v>
      </c>
      <c r="B89" s="385" t="s">
        <v>189</v>
      </c>
      <c r="C89" s="472">
        <v>2000</v>
      </c>
      <c r="D89" s="623"/>
      <c r="E89" s="623">
        <f t="shared" si="2"/>
        <v>2000</v>
      </c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</row>
    <row r="90" spans="1:44" s="53" customFormat="1" ht="12.75" customHeight="1" x14ac:dyDescent="0.2">
      <c r="A90" s="241">
        <v>329</v>
      </c>
      <c r="B90" s="391" t="s">
        <v>190</v>
      </c>
      <c r="C90" s="479">
        <v>10000</v>
      </c>
      <c r="D90" s="734"/>
      <c r="E90" s="734">
        <f t="shared" si="2"/>
        <v>10000</v>
      </c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</row>
    <row r="91" spans="1:44" ht="12.75" customHeight="1" x14ac:dyDescent="0.2">
      <c r="A91" s="231">
        <v>329</v>
      </c>
      <c r="B91" s="385" t="s">
        <v>190</v>
      </c>
      <c r="C91" s="472">
        <v>10000</v>
      </c>
      <c r="D91" s="623"/>
      <c r="E91" s="623">
        <f t="shared" si="2"/>
        <v>10000</v>
      </c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</row>
    <row r="92" spans="1:44" s="10" customFormat="1" ht="12.75" customHeight="1" x14ac:dyDescent="0.2">
      <c r="A92" s="241">
        <v>329</v>
      </c>
      <c r="B92" s="391" t="s">
        <v>34</v>
      </c>
      <c r="C92" s="479">
        <v>90000</v>
      </c>
      <c r="D92" s="734"/>
      <c r="E92" s="734">
        <f t="shared" si="2"/>
        <v>90000</v>
      </c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</row>
    <row r="93" spans="1:44" s="10" customFormat="1" ht="12.75" customHeight="1" x14ac:dyDescent="0.2">
      <c r="A93" s="243">
        <v>329</v>
      </c>
      <c r="B93" s="385" t="s">
        <v>34</v>
      </c>
      <c r="C93" s="472">
        <v>90000</v>
      </c>
      <c r="D93" s="623"/>
      <c r="E93" s="623">
        <f t="shared" si="2"/>
        <v>90000</v>
      </c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</row>
    <row r="94" spans="1:44" s="16" customFormat="1" ht="15" customHeight="1" x14ac:dyDescent="0.2">
      <c r="A94" s="244" t="s">
        <v>304</v>
      </c>
      <c r="B94" s="395" t="s">
        <v>35</v>
      </c>
      <c r="C94" s="545">
        <v>206000</v>
      </c>
      <c r="D94" s="738"/>
      <c r="E94" s="738">
        <f t="shared" ref="E94" si="3">C94+D94</f>
        <v>206000</v>
      </c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</row>
    <row r="95" spans="1:44" s="16" customFormat="1" ht="15" customHeight="1" x14ac:dyDescent="0.2">
      <c r="A95" s="245"/>
      <c r="B95" s="341" t="s">
        <v>141</v>
      </c>
      <c r="C95" s="546"/>
      <c r="D95" s="739"/>
      <c r="E95" s="73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</row>
    <row r="96" spans="1:44" s="51" customFormat="1" ht="12.75" customHeight="1" x14ac:dyDescent="0.2">
      <c r="A96" s="246" t="s">
        <v>142</v>
      </c>
      <c r="B96" s="396" t="s">
        <v>120</v>
      </c>
      <c r="C96" s="472"/>
      <c r="D96" s="623"/>
      <c r="E96" s="623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</row>
    <row r="97" spans="1:44" s="16" customFormat="1" ht="12.75" customHeight="1" x14ac:dyDescent="0.2">
      <c r="A97" s="247">
        <v>3</v>
      </c>
      <c r="B97" s="381" t="s">
        <v>62</v>
      </c>
      <c r="C97" s="468">
        <v>206000</v>
      </c>
      <c r="D97" s="725"/>
      <c r="E97" s="725">
        <f t="shared" ref="E97:E105" si="4">C97+D97</f>
        <v>206000</v>
      </c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</row>
    <row r="98" spans="1:44" s="16" customFormat="1" ht="12.75" customHeight="1" x14ac:dyDescent="0.2">
      <c r="A98" s="248">
        <v>34</v>
      </c>
      <c r="B98" s="397" t="s">
        <v>35</v>
      </c>
      <c r="C98" s="469">
        <v>206000</v>
      </c>
      <c r="D98" s="726"/>
      <c r="E98" s="726">
        <f t="shared" si="4"/>
        <v>206000</v>
      </c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</row>
    <row r="99" spans="1:44" s="16" customFormat="1" ht="12.75" customHeight="1" x14ac:dyDescent="0.2">
      <c r="A99" s="249">
        <v>343</v>
      </c>
      <c r="B99" s="383" t="s">
        <v>36</v>
      </c>
      <c r="C99" s="470">
        <v>206000</v>
      </c>
      <c r="D99" s="727"/>
      <c r="E99" s="727">
        <f t="shared" si="4"/>
        <v>206000</v>
      </c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</row>
    <row r="100" spans="1:44" s="16" customFormat="1" ht="12.75" customHeight="1" x14ac:dyDescent="0.2">
      <c r="A100" s="250">
        <v>343</v>
      </c>
      <c r="B100" s="398" t="s">
        <v>126</v>
      </c>
      <c r="C100" s="472">
        <v>50000</v>
      </c>
      <c r="D100" s="623"/>
      <c r="E100" s="623">
        <f t="shared" si="4"/>
        <v>50000</v>
      </c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</row>
    <row r="101" spans="1:44" s="16" customFormat="1" ht="12.75" customHeight="1" x14ac:dyDescent="0.2">
      <c r="A101" s="250">
        <v>343</v>
      </c>
      <c r="B101" s="398" t="s">
        <v>249</v>
      </c>
      <c r="C101" s="472">
        <v>3000</v>
      </c>
      <c r="D101" s="623"/>
      <c r="E101" s="623">
        <f t="shared" si="4"/>
        <v>3000</v>
      </c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</row>
    <row r="102" spans="1:44" s="16" customFormat="1" ht="12.75" customHeight="1" x14ac:dyDescent="0.2">
      <c r="A102" s="250">
        <v>343</v>
      </c>
      <c r="B102" s="398" t="s">
        <v>248</v>
      </c>
      <c r="C102" s="472">
        <v>8000</v>
      </c>
      <c r="D102" s="623"/>
      <c r="E102" s="623">
        <f t="shared" si="4"/>
        <v>8000</v>
      </c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</row>
    <row r="103" spans="1:44" s="16" customFormat="1" ht="12.75" customHeight="1" x14ac:dyDescent="0.2">
      <c r="A103" s="796">
        <v>343</v>
      </c>
      <c r="B103" s="398" t="s">
        <v>191</v>
      </c>
      <c r="C103" s="623">
        <v>45000</v>
      </c>
      <c r="D103" s="623"/>
      <c r="E103" s="623">
        <f t="shared" si="4"/>
        <v>45000</v>
      </c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</row>
    <row r="104" spans="1:44" s="16" customFormat="1" ht="12.75" customHeight="1" x14ac:dyDescent="0.2">
      <c r="A104" s="250">
        <v>343</v>
      </c>
      <c r="B104" s="398" t="s">
        <v>433</v>
      </c>
      <c r="C104" s="472">
        <v>100000</v>
      </c>
      <c r="D104" s="623"/>
      <c r="E104" s="623">
        <f t="shared" si="4"/>
        <v>100000</v>
      </c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</row>
    <row r="105" spans="1:44" s="16" customFormat="1" ht="15" customHeight="1" x14ac:dyDescent="0.2">
      <c r="A105" s="251" t="s">
        <v>138</v>
      </c>
      <c r="B105" s="340" t="s">
        <v>143</v>
      </c>
      <c r="C105" s="483">
        <v>457500</v>
      </c>
      <c r="D105" s="740">
        <f>D108</f>
        <v>6250</v>
      </c>
      <c r="E105" s="740">
        <f t="shared" si="4"/>
        <v>463750</v>
      </c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</row>
    <row r="106" spans="1:44" s="51" customFormat="1" ht="15" customHeight="1" x14ac:dyDescent="0.2">
      <c r="A106" s="252" t="s">
        <v>279</v>
      </c>
      <c r="B106" s="341" t="s">
        <v>141</v>
      </c>
      <c r="C106" s="466"/>
      <c r="D106" s="723"/>
      <c r="E106" s="723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</row>
    <row r="107" spans="1:44" s="16" customFormat="1" ht="12.75" customHeight="1" x14ac:dyDescent="0.2">
      <c r="A107" s="253" t="s">
        <v>95</v>
      </c>
      <c r="B107" s="399" t="s">
        <v>120</v>
      </c>
      <c r="C107" s="467"/>
      <c r="D107" s="724"/>
      <c r="E107" s="724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</row>
    <row r="108" spans="1:44" s="16" customFormat="1" ht="12.75" customHeight="1" x14ac:dyDescent="0.2">
      <c r="A108" s="254">
        <v>4</v>
      </c>
      <c r="B108" s="400" t="s">
        <v>128</v>
      </c>
      <c r="C108" s="484">
        <v>457500</v>
      </c>
      <c r="D108" s="741">
        <f>D109</f>
        <v>6250</v>
      </c>
      <c r="E108" s="741">
        <f t="shared" ref="E108:E116" si="5">C108+D108</f>
        <v>463750</v>
      </c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</row>
    <row r="109" spans="1:44" s="16" customFormat="1" ht="12.75" customHeight="1" x14ac:dyDescent="0.2">
      <c r="A109" s="255">
        <v>41</v>
      </c>
      <c r="B109" s="401" t="s">
        <v>139</v>
      </c>
      <c r="C109" s="469">
        <v>457500</v>
      </c>
      <c r="D109" s="726">
        <f>D110</f>
        <v>6250</v>
      </c>
      <c r="E109" s="726">
        <f t="shared" si="5"/>
        <v>463750</v>
      </c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</row>
    <row r="110" spans="1:44" s="51" customFormat="1" ht="12.75" customHeight="1" x14ac:dyDescent="0.2">
      <c r="A110" s="256">
        <v>412</v>
      </c>
      <c r="B110" s="387" t="s">
        <v>59</v>
      </c>
      <c r="C110" s="485">
        <v>457500</v>
      </c>
      <c r="D110" s="742">
        <f>D115</f>
        <v>6250</v>
      </c>
      <c r="E110" s="742">
        <f>E111+E112+E113+E114+E115</f>
        <v>463750</v>
      </c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</row>
    <row r="111" spans="1:44" s="16" customFormat="1" ht="12.75" customHeight="1" x14ac:dyDescent="0.2">
      <c r="A111" s="231">
        <v>412</v>
      </c>
      <c r="B111" s="385" t="s">
        <v>351</v>
      </c>
      <c r="C111" s="472">
        <v>150000</v>
      </c>
      <c r="D111" s="623"/>
      <c r="E111" s="623">
        <f t="shared" si="5"/>
        <v>150000</v>
      </c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</row>
    <row r="112" spans="1:44" s="16" customFormat="1" ht="12.75" customHeight="1" x14ac:dyDescent="0.2">
      <c r="A112" s="624">
        <v>412</v>
      </c>
      <c r="B112" s="625" t="s">
        <v>386</v>
      </c>
      <c r="C112" s="623">
        <v>100000</v>
      </c>
      <c r="D112" s="623"/>
      <c r="E112" s="623">
        <f t="shared" si="5"/>
        <v>100000</v>
      </c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</row>
    <row r="113" spans="1:44" s="16" customFormat="1" ht="12.75" customHeight="1" x14ac:dyDescent="0.2">
      <c r="A113" s="624">
        <v>412</v>
      </c>
      <c r="B113" s="625" t="s">
        <v>407</v>
      </c>
      <c r="C113" s="623">
        <v>50000</v>
      </c>
      <c r="D113" s="623"/>
      <c r="E113" s="623">
        <f t="shared" si="5"/>
        <v>50000</v>
      </c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</row>
    <row r="114" spans="1:44" s="16" customFormat="1" ht="12.75" customHeight="1" x14ac:dyDescent="0.2">
      <c r="A114" s="799">
        <v>412</v>
      </c>
      <c r="B114" s="626" t="s">
        <v>445</v>
      </c>
      <c r="C114" s="623">
        <v>45000</v>
      </c>
      <c r="D114" s="623"/>
      <c r="E114" s="623">
        <f>C114+D114</f>
        <v>45000</v>
      </c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</row>
    <row r="115" spans="1:44" s="16" customFormat="1" ht="23.25" customHeight="1" x14ac:dyDescent="0.2">
      <c r="A115" s="799">
        <v>412</v>
      </c>
      <c r="B115" s="626" t="s">
        <v>446</v>
      </c>
      <c r="C115" s="623">
        <v>112500</v>
      </c>
      <c r="D115" s="623">
        <v>6250</v>
      </c>
      <c r="E115" s="623">
        <f>C115+D115</f>
        <v>118750</v>
      </c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</row>
    <row r="116" spans="1:44" s="16" customFormat="1" ht="15" customHeight="1" x14ac:dyDescent="0.2">
      <c r="A116" s="258" t="s">
        <v>427</v>
      </c>
      <c r="B116" s="403" t="s">
        <v>398</v>
      </c>
      <c r="C116" s="466">
        <v>50000</v>
      </c>
      <c r="D116" s="723"/>
      <c r="E116" s="723">
        <f t="shared" si="5"/>
        <v>50000</v>
      </c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</row>
    <row r="117" spans="1:44" s="16" customFormat="1" ht="15" customHeight="1" x14ac:dyDescent="0.2">
      <c r="A117" s="259"/>
      <c r="B117" s="341" t="s">
        <v>141</v>
      </c>
      <c r="C117" s="473"/>
      <c r="D117" s="728"/>
      <c r="E117" s="728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</row>
    <row r="118" spans="1:44" s="16" customFormat="1" ht="12.75" customHeight="1" x14ac:dyDescent="0.2">
      <c r="A118" s="260" t="s">
        <v>100</v>
      </c>
      <c r="B118" s="380" t="s">
        <v>119</v>
      </c>
      <c r="C118" s="467"/>
      <c r="D118" s="724"/>
      <c r="E118" s="724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</row>
    <row r="119" spans="1:44" s="51" customFormat="1" ht="12.75" customHeight="1" x14ac:dyDescent="0.2">
      <c r="A119" s="235">
        <v>4</v>
      </c>
      <c r="B119" s="381" t="s">
        <v>128</v>
      </c>
      <c r="C119" s="468">
        <v>50000</v>
      </c>
      <c r="D119" s="725"/>
      <c r="E119" s="725">
        <f t="shared" ref="E119:E131" si="6">C119+D119</f>
        <v>50000</v>
      </c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</row>
    <row r="120" spans="1:44" s="16" customFormat="1" ht="12.75" customHeight="1" x14ac:dyDescent="0.2">
      <c r="A120" s="228">
        <v>42</v>
      </c>
      <c r="B120" s="382" t="s">
        <v>46</v>
      </c>
      <c r="C120" s="469">
        <v>50000</v>
      </c>
      <c r="D120" s="726"/>
      <c r="E120" s="726">
        <f t="shared" si="6"/>
        <v>50000</v>
      </c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</row>
    <row r="121" spans="1:44" s="16" customFormat="1" ht="12.75" customHeight="1" x14ac:dyDescent="0.2">
      <c r="A121" s="261">
        <v>423</v>
      </c>
      <c r="B121" s="404" t="s">
        <v>399</v>
      </c>
      <c r="C121" s="485">
        <v>50000</v>
      </c>
      <c r="D121" s="742"/>
      <c r="E121" s="742">
        <f t="shared" si="6"/>
        <v>50000</v>
      </c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</row>
    <row r="122" spans="1:44" s="16" customFormat="1" ht="12.75" customHeight="1" x14ac:dyDescent="0.2">
      <c r="A122" s="262">
        <v>423</v>
      </c>
      <c r="B122" s="405" t="s">
        <v>400</v>
      </c>
      <c r="C122" s="486">
        <v>50000</v>
      </c>
      <c r="D122" s="743"/>
      <c r="E122" s="743">
        <f t="shared" si="6"/>
        <v>50000</v>
      </c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</row>
    <row r="123" spans="1:44" s="16" customFormat="1" ht="20.100000000000001" customHeight="1" x14ac:dyDescent="0.2">
      <c r="A123" s="258" t="s">
        <v>449</v>
      </c>
      <c r="B123" s="403" t="s">
        <v>450</v>
      </c>
      <c r="C123" s="466">
        <v>7500</v>
      </c>
      <c r="D123" s="723">
        <v>0</v>
      </c>
      <c r="E123" s="723">
        <v>7500</v>
      </c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</row>
    <row r="124" spans="1:44" s="16" customFormat="1" ht="15" customHeight="1" x14ac:dyDescent="0.2">
      <c r="A124" s="259"/>
      <c r="B124" s="341" t="s">
        <v>141</v>
      </c>
      <c r="C124" s="473"/>
      <c r="D124" s="728"/>
      <c r="E124" s="728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</row>
    <row r="125" spans="1:44" s="16" customFormat="1" ht="15" customHeight="1" x14ac:dyDescent="0.2">
      <c r="A125" s="260" t="s">
        <v>100</v>
      </c>
      <c r="B125" s="380" t="s">
        <v>119</v>
      </c>
      <c r="C125" s="467"/>
      <c r="D125" s="724"/>
      <c r="E125" s="724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</row>
    <row r="126" spans="1:44" s="16" customFormat="1" ht="12.75" customHeight="1" x14ac:dyDescent="0.2">
      <c r="A126" s="235">
        <v>4</v>
      </c>
      <c r="B126" s="381" t="s">
        <v>128</v>
      </c>
      <c r="C126" s="468">
        <f>C127</f>
        <v>7500</v>
      </c>
      <c r="D126" s="725"/>
      <c r="E126" s="725">
        <f>E127</f>
        <v>7500</v>
      </c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</row>
    <row r="127" spans="1:44" s="16" customFormat="1" ht="12.75" customHeight="1" x14ac:dyDescent="0.2">
      <c r="A127" s="228">
        <v>42</v>
      </c>
      <c r="B127" s="382" t="s">
        <v>46</v>
      </c>
      <c r="C127" s="469">
        <f>C128</f>
        <v>7500</v>
      </c>
      <c r="D127" s="726"/>
      <c r="E127" s="726">
        <f>E128</f>
        <v>7500</v>
      </c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</row>
    <row r="128" spans="1:44" s="16" customFormat="1" ht="12.75" customHeight="1" x14ac:dyDescent="0.2">
      <c r="A128" s="261">
        <v>422</v>
      </c>
      <c r="B128" s="404" t="s">
        <v>44</v>
      </c>
      <c r="C128" s="485">
        <f>C129</f>
        <v>7500</v>
      </c>
      <c r="D128" s="742"/>
      <c r="E128" s="742">
        <f>E129</f>
        <v>7500</v>
      </c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</row>
    <row r="129" spans="1:44" s="44" customFormat="1" ht="12.75" customHeight="1" x14ac:dyDescent="0.2">
      <c r="A129" s="262">
        <v>422</v>
      </c>
      <c r="B129" s="405" t="s">
        <v>451</v>
      </c>
      <c r="C129" s="486">
        <v>7500</v>
      </c>
      <c r="D129" s="743"/>
      <c r="E129" s="743">
        <v>7500</v>
      </c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</row>
    <row r="130" spans="1:44" s="16" customFormat="1" ht="12.75" customHeight="1" x14ac:dyDescent="0.2">
      <c r="A130" s="257" t="s">
        <v>272</v>
      </c>
      <c r="B130" s="402"/>
      <c r="C130" s="465">
        <v>856000</v>
      </c>
      <c r="D130" s="744"/>
      <c r="E130" s="744">
        <f t="shared" si="6"/>
        <v>856000</v>
      </c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</row>
    <row r="131" spans="1:44" s="16" customFormat="1" ht="15" customHeight="1" x14ac:dyDescent="0.2">
      <c r="A131" s="258" t="s">
        <v>280</v>
      </c>
      <c r="B131" s="403" t="s">
        <v>147</v>
      </c>
      <c r="C131" s="466">
        <v>30000</v>
      </c>
      <c r="D131" s="723"/>
      <c r="E131" s="723">
        <f t="shared" si="6"/>
        <v>30000</v>
      </c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</row>
    <row r="132" spans="1:44" s="51" customFormat="1" ht="15" customHeight="1" x14ac:dyDescent="0.2">
      <c r="A132" s="259"/>
      <c r="B132" s="341" t="s">
        <v>141</v>
      </c>
      <c r="C132" s="473"/>
      <c r="D132" s="728"/>
      <c r="E132" s="728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</row>
    <row r="133" spans="1:44" s="51" customFormat="1" ht="12.75" customHeight="1" x14ac:dyDescent="0.2">
      <c r="A133" s="260" t="s">
        <v>100</v>
      </c>
      <c r="B133" s="380" t="s">
        <v>119</v>
      </c>
      <c r="C133" s="467"/>
      <c r="D133" s="724"/>
      <c r="E133" s="724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</row>
    <row r="134" spans="1:44" s="3" customFormat="1" ht="12.75" customHeight="1" x14ac:dyDescent="0.2">
      <c r="A134" s="235">
        <v>3</v>
      </c>
      <c r="B134" s="381" t="s">
        <v>62</v>
      </c>
      <c r="C134" s="468">
        <v>30000</v>
      </c>
      <c r="D134" s="725"/>
      <c r="E134" s="725">
        <f>C134+D134</f>
        <v>30000</v>
      </c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</row>
    <row r="135" spans="1:44" s="3" customFormat="1" ht="12.75" customHeight="1" x14ac:dyDescent="0.2">
      <c r="A135" s="228">
        <v>32</v>
      </c>
      <c r="B135" s="382" t="s">
        <v>30</v>
      </c>
      <c r="C135" s="469">
        <v>30000</v>
      </c>
      <c r="D135" s="726"/>
      <c r="E135" s="726">
        <f>C135+D135</f>
        <v>30000</v>
      </c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</row>
    <row r="136" spans="1:44" ht="12.75" customHeight="1" x14ac:dyDescent="0.2">
      <c r="A136" s="261">
        <v>323</v>
      </c>
      <c r="B136" s="404" t="s">
        <v>33</v>
      </c>
      <c r="C136" s="485">
        <v>30000</v>
      </c>
      <c r="D136" s="742"/>
      <c r="E136" s="742">
        <f>C136+D136</f>
        <v>30000</v>
      </c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</row>
    <row r="137" spans="1:44" ht="12.75" customHeight="1" x14ac:dyDescent="0.2">
      <c r="A137" s="262">
        <v>323</v>
      </c>
      <c r="B137" s="405" t="s">
        <v>33</v>
      </c>
      <c r="C137" s="486">
        <v>30000</v>
      </c>
      <c r="D137" s="743"/>
      <c r="E137" s="743">
        <f>C137+D137</f>
        <v>30000</v>
      </c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</row>
    <row r="138" spans="1:44" s="53" customFormat="1" ht="15" customHeight="1" x14ac:dyDescent="0.2">
      <c r="A138" s="258" t="s">
        <v>206</v>
      </c>
      <c r="B138" s="98" t="s">
        <v>352</v>
      </c>
      <c r="C138" s="466">
        <v>160000</v>
      </c>
      <c r="D138" s="723"/>
      <c r="E138" s="723">
        <f>C138+D138</f>
        <v>160000</v>
      </c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</row>
    <row r="139" spans="1:44" s="53" customFormat="1" ht="15" customHeight="1" x14ac:dyDescent="0.2">
      <c r="A139" s="259" t="s">
        <v>350</v>
      </c>
      <c r="B139" s="341" t="s">
        <v>141</v>
      </c>
      <c r="C139" s="466"/>
      <c r="D139" s="723"/>
      <c r="E139" s="723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</row>
    <row r="140" spans="1:44" ht="12.75" customHeight="1" x14ac:dyDescent="0.2">
      <c r="A140" s="263" t="s">
        <v>98</v>
      </c>
      <c r="B140" s="380" t="s">
        <v>120</v>
      </c>
      <c r="C140" s="467"/>
      <c r="D140" s="724"/>
      <c r="E140" s="724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</row>
    <row r="141" spans="1:44" ht="12.75" customHeight="1" x14ac:dyDescent="0.2">
      <c r="A141" s="254">
        <v>4</v>
      </c>
      <c r="B141" s="400" t="s">
        <v>128</v>
      </c>
      <c r="C141" s="468">
        <v>160000</v>
      </c>
      <c r="D141" s="725"/>
      <c r="E141" s="725">
        <f>C141+D141</f>
        <v>160000</v>
      </c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</row>
    <row r="142" spans="1:44" s="53" customFormat="1" ht="12.75" customHeight="1" x14ac:dyDescent="0.2">
      <c r="A142" s="264">
        <v>42</v>
      </c>
      <c r="B142" s="401" t="s">
        <v>144</v>
      </c>
      <c r="C142" s="469">
        <v>160000</v>
      </c>
      <c r="D142" s="726"/>
      <c r="E142" s="726">
        <f>C142+D142</f>
        <v>160000</v>
      </c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</row>
    <row r="143" spans="1:44" ht="12.75" customHeight="1" x14ac:dyDescent="0.2">
      <c r="A143" s="265">
        <v>421</v>
      </c>
      <c r="B143" s="404" t="s">
        <v>43</v>
      </c>
      <c r="C143" s="485">
        <v>160000</v>
      </c>
      <c r="D143" s="742"/>
      <c r="E143" s="742">
        <f>C143+D143</f>
        <v>160000</v>
      </c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</row>
    <row r="144" spans="1:44" s="65" customFormat="1" ht="12.75" customHeight="1" x14ac:dyDescent="0.2">
      <c r="A144" s="266">
        <v>421</v>
      </c>
      <c r="B144" s="380" t="s">
        <v>43</v>
      </c>
      <c r="C144" s="486">
        <v>160000</v>
      </c>
      <c r="D144" s="743"/>
      <c r="E144" s="743">
        <f>C144+D144</f>
        <v>160000</v>
      </c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</row>
    <row r="145" spans="1:44" s="65" customFormat="1" ht="15" customHeight="1" x14ac:dyDescent="0.2">
      <c r="A145" s="258" t="s">
        <v>206</v>
      </c>
      <c r="B145" s="98" t="s">
        <v>387</v>
      </c>
      <c r="C145" s="466">
        <v>180000</v>
      </c>
      <c r="D145" s="723"/>
      <c r="E145" s="723">
        <f>C145+D145</f>
        <v>180000</v>
      </c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</row>
    <row r="146" spans="1:44" s="65" customFormat="1" ht="15" customHeight="1" x14ac:dyDescent="0.2">
      <c r="A146" s="259" t="s">
        <v>389</v>
      </c>
      <c r="B146" s="341" t="s">
        <v>141</v>
      </c>
      <c r="C146" s="466"/>
      <c r="D146" s="723"/>
      <c r="E146" s="723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</row>
    <row r="147" spans="1:44" s="65" customFormat="1" ht="12.75" customHeight="1" x14ac:dyDescent="0.2">
      <c r="A147" s="263" t="s">
        <v>98</v>
      </c>
      <c r="B147" s="380" t="s">
        <v>120</v>
      </c>
      <c r="C147" s="467"/>
      <c r="D147" s="724"/>
      <c r="E147" s="724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</row>
    <row r="148" spans="1:44" s="65" customFormat="1" ht="12.75" customHeight="1" x14ac:dyDescent="0.2">
      <c r="A148" s="254">
        <v>4</v>
      </c>
      <c r="B148" s="400" t="s">
        <v>128</v>
      </c>
      <c r="C148" s="468">
        <v>180000</v>
      </c>
      <c r="D148" s="725"/>
      <c r="E148" s="725">
        <f>C148+D148</f>
        <v>180000</v>
      </c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</row>
    <row r="149" spans="1:44" s="65" customFormat="1" ht="12.75" customHeight="1" x14ac:dyDescent="0.2">
      <c r="A149" s="264">
        <v>42</v>
      </c>
      <c r="B149" s="401" t="s">
        <v>144</v>
      </c>
      <c r="C149" s="469">
        <v>180000</v>
      </c>
      <c r="D149" s="726"/>
      <c r="E149" s="726">
        <f>C149+D149</f>
        <v>180000</v>
      </c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</row>
    <row r="150" spans="1:44" ht="12.75" customHeight="1" x14ac:dyDescent="0.2">
      <c r="A150" s="265">
        <v>421</v>
      </c>
      <c r="B150" s="404" t="s">
        <v>43</v>
      </c>
      <c r="C150" s="485">
        <v>180000</v>
      </c>
      <c r="D150" s="742"/>
      <c r="E150" s="742">
        <f>C150+D150</f>
        <v>180000</v>
      </c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</row>
    <row r="151" spans="1:44" ht="12.75" customHeight="1" x14ac:dyDescent="0.2">
      <c r="A151" s="266">
        <v>421</v>
      </c>
      <c r="B151" s="380" t="s">
        <v>43</v>
      </c>
      <c r="C151" s="486">
        <v>180000</v>
      </c>
      <c r="D151" s="743"/>
      <c r="E151" s="743">
        <f>C151+D151</f>
        <v>180000</v>
      </c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</row>
    <row r="152" spans="1:44" ht="15" customHeight="1" x14ac:dyDescent="0.2">
      <c r="A152" s="258" t="s">
        <v>206</v>
      </c>
      <c r="B152" s="98" t="s">
        <v>388</v>
      </c>
      <c r="C152" s="466">
        <v>0</v>
      </c>
      <c r="D152" s="723"/>
      <c r="E152" s="723">
        <f>C152+D152</f>
        <v>0</v>
      </c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</row>
    <row r="153" spans="1:44" ht="15" customHeight="1" x14ac:dyDescent="0.2">
      <c r="A153" s="259" t="s">
        <v>390</v>
      </c>
      <c r="B153" s="341" t="s">
        <v>141</v>
      </c>
      <c r="C153" s="466"/>
      <c r="D153" s="723"/>
      <c r="E153" s="723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</row>
    <row r="154" spans="1:44" ht="12.75" customHeight="1" x14ac:dyDescent="0.2">
      <c r="A154" s="263" t="s">
        <v>98</v>
      </c>
      <c r="B154" s="380" t="s">
        <v>120</v>
      </c>
      <c r="C154" s="467"/>
      <c r="D154" s="724"/>
      <c r="E154" s="724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</row>
    <row r="155" spans="1:44" ht="12.75" customHeight="1" x14ac:dyDescent="0.2">
      <c r="A155" s="254">
        <v>4</v>
      </c>
      <c r="B155" s="400" t="s">
        <v>128</v>
      </c>
      <c r="C155" s="468">
        <v>0</v>
      </c>
      <c r="D155" s="725"/>
      <c r="E155" s="725">
        <f>C155+D155</f>
        <v>0</v>
      </c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</row>
    <row r="156" spans="1:44" ht="12.75" customHeight="1" x14ac:dyDescent="0.2">
      <c r="A156" s="264">
        <v>42</v>
      </c>
      <c r="B156" s="401" t="s">
        <v>144</v>
      </c>
      <c r="C156" s="469">
        <v>0</v>
      </c>
      <c r="D156" s="726"/>
      <c r="E156" s="726">
        <f>C156+D156</f>
        <v>0</v>
      </c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</row>
    <row r="157" spans="1:44" ht="12.75" customHeight="1" x14ac:dyDescent="0.2">
      <c r="A157" s="265">
        <v>421</v>
      </c>
      <c r="B157" s="404" t="s">
        <v>43</v>
      </c>
      <c r="C157" s="485">
        <v>0</v>
      </c>
      <c r="D157" s="742"/>
      <c r="E157" s="742">
        <f>C157+D157</f>
        <v>0</v>
      </c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</row>
    <row r="158" spans="1:44" ht="12.75" customHeight="1" x14ac:dyDescent="0.2">
      <c r="A158" s="266">
        <v>421</v>
      </c>
      <c r="B158" s="380" t="s">
        <v>43</v>
      </c>
      <c r="C158" s="486">
        <v>0</v>
      </c>
      <c r="D158" s="743"/>
      <c r="E158" s="743">
        <f>C158+D158</f>
        <v>0</v>
      </c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</row>
    <row r="159" spans="1:44" ht="15" customHeight="1" x14ac:dyDescent="0.2">
      <c r="A159" s="258" t="s">
        <v>206</v>
      </c>
      <c r="B159" s="98" t="s">
        <v>392</v>
      </c>
      <c r="C159" s="466">
        <v>70000</v>
      </c>
      <c r="D159" s="723"/>
      <c r="E159" s="723">
        <f>C159+D159</f>
        <v>70000</v>
      </c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</row>
    <row r="160" spans="1:44" ht="15" customHeight="1" x14ac:dyDescent="0.2">
      <c r="A160" s="259" t="s">
        <v>391</v>
      </c>
      <c r="B160" s="341" t="s">
        <v>141</v>
      </c>
      <c r="C160" s="466"/>
      <c r="D160" s="723"/>
      <c r="E160" s="723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</row>
    <row r="161" spans="1:44" ht="12.75" customHeight="1" x14ac:dyDescent="0.2">
      <c r="A161" s="263" t="s">
        <v>98</v>
      </c>
      <c r="B161" s="380" t="s">
        <v>120</v>
      </c>
      <c r="C161" s="467"/>
      <c r="D161" s="724"/>
      <c r="E161" s="724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</row>
    <row r="162" spans="1:44" ht="12.75" customHeight="1" x14ac:dyDescent="0.2">
      <c r="A162" s="254">
        <v>4</v>
      </c>
      <c r="B162" s="400" t="s">
        <v>128</v>
      </c>
      <c r="C162" s="468">
        <v>70000</v>
      </c>
      <c r="D162" s="725"/>
      <c r="E162" s="725">
        <f>C162+D162</f>
        <v>70000</v>
      </c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</row>
    <row r="163" spans="1:44" ht="12.75" customHeight="1" x14ac:dyDescent="0.2">
      <c r="A163" s="264">
        <v>42</v>
      </c>
      <c r="B163" s="401" t="s">
        <v>144</v>
      </c>
      <c r="C163" s="469">
        <v>70000</v>
      </c>
      <c r="D163" s="726"/>
      <c r="E163" s="726">
        <f>C163+D163</f>
        <v>70000</v>
      </c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</row>
    <row r="164" spans="1:44" ht="12.75" customHeight="1" x14ac:dyDescent="0.2">
      <c r="A164" s="265">
        <v>421</v>
      </c>
      <c r="B164" s="404" t="s">
        <v>43</v>
      </c>
      <c r="C164" s="485">
        <v>70000</v>
      </c>
      <c r="D164" s="742"/>
      <c r="E164" s="742">
        <f>C164+D164</f>
        <v>70000</v>
      </c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</row>
    <row r="165" spans="1:44" s="57" customFormat="1" ht="12.75" customHeight="1" x14ac:dyDescent="0.2">
      <c r="A165" s="266">
        <v>421</v>
      </c>
      <c r="B165" s="380" t="s">
        <v>43</v>
      </c>
      <c r="C165" s="486">
        <v>70000</v>
      </c>
      <c r="D165" s="743"/>
      <c r="E165" s="743">
        <f>C165+D165</f>
        <v>70000</v>
      </c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89"/>
    </row>
    <row r="166" spans="1:44" s="58" customFormat="1" ht="15" customHeight="1" x14ac:dyDescent="0.2">
      <c r="A166" s="258" t="s">
        <v>206</v>
      </c>
      <c r="B166" s="98" t="s">
        <v>402</v>
      </c>
      <c r="C166" s="466">
        <v>88500</v>
      </c>
      <c r="D166" s="723"/>
      <c r="E166" s="723">
        <f>C166+D166</f>
        <v>88500</v>
      </c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</row>
    <row r="167" spans="1:44" ht="15" customHeight="1" x14ac:dyDescent="0.2">
      <c r="A167" s="259" t="s">
        <v>401</v>
      </c>
      <c r="B167" s="341" t="s">
        <v>141</v>
      </c>
      <c r="C167" s="466"/>
      <c r="D167" s="723"/>
      <c r="E167" s="723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</row>
    <row r="168" spans="1:44" ht="12.75" customHeight="1" x14ac:dyDescent="0.2">
      <c r="A168" s="263" t="s">
        <v>98</v>
      </c>
      <c r="B168" s="380" t="s">
        <v>120</v>
      </c>
      <c r="C168" s="467"/>
      <c r="D168" s="724"/>
      <c r="E168" s="724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</row>
    <row r="169" spans="1:44" ht="12.75" customHeight="1" x14ac:dyDescent="0.2">
      <c r="A169" s="254">
        <v>4</v>
      </c>
      <c r="B169" s="400" t="s">
        <v>128</v>
      </c>
      <c r="C169" s="468">
        <v>88500</v>
      </c>
      <c r="D169" s="725"/>
      <c r="E169" s="725">
        <f>C169+D169</f>
        <v>88500</v>
      </c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</row>
    <row r="170" spans="1:44" ht="12.75" customHeight="1" x14ac:dyDescent="0.2">
      <c r="A170" s="264">
        <v>42</v>
      </c>
      <c r="B170" s="401" t="s">
        <v>144</v>
      </c>
      <c r="C170" s="469">
        <v>88500</v>
      </c>
      <c r="D170" s="726"/>
      <c r="E170" s="726">
        <f>C170+D170</f>
        <v>88500</v>
      </c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</row>
    <row r="171" spans="1:44" s="59" customFormat="1" ht="12.75" customHeight="1" x14ac:dyDescent="0.2">
      <c r="A171" s="265">
        <v>421</v>
      </c>
      <c r="B171" s="404" t="s">
        <v>43</v>
      </c>
      <c r="C171" s="485">
        <v>88500</v>
      </c>
      <c r="D171" s="742"/>
      <c r="E171" s="742">
        <f>C171+D171</f>
        <v>88500</v>
      </c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</row>
    <row r="172" spans="1:44" ht="12.75" customHeight="1" x14ac:dyDescent="0.2">
      <c r="A172" s="266">
        <v>421</v>
      </c>
      <c r="B172" s="380" t="s">
        <v>43</v>
      </c>
      <c r="C172" s="486">
        <v>88500</v>
      </c>
      <c r="D172" s="743"/>
      <c r="E172" s="743">
        <f>C172+D172</f>
        <v>88500</v>
      </c>
      <c r="F172" s="89"/>
      <c r="G172" s="223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</row>
    <row r="173" spans="1:44" ht="20.100000000000001" customHeight="1" x14ac:dyDescent="0.2">
      <c r="A173" s="258" t="s">
        <v>206</v>
      </c>
      <c r="B173" s="98" t="s">
        <v>403</v>
      </c>
      <c r="C173" s="466">
        <v>20000</v>
      </c>
      <c r="D173" s="723"/>
      <c r="E173" s="723">
        <f>C173+D173</f>
        <v>20000</v>
      </c>
      <c r="F173" s="223"/>
      <c r="G173" s="222"/>
      <c r="H173" s="222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</row>
    <row r="174" spans="1:44" ht="15" customHeight="1" x14ac:dyDescent="0.2">
      <c r="A174" s="259" t="s">
        <v>437</v>
      </c>
      <c r="B174" s="341" t="s">
        <v>141</v>
      </c>
      <c r="C174" s="466"/>
      <c r="D174" s="723"/>
      <c r="E174" s="723"/>
      <c r="F174" s="222"/>
      <c r="G174" s="89"/>
      <c r="H174" s="222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</row>
    <row r="175" spans="1:44" ht="15" customHeight="1" x14ac:dyDescent="0.2">
      <c r="A175" s="263" t="s">
        <v>98</v>
      </c>
      <c r="B175" s="380" t="s">
        <v>120</v>
      </c>
      <c r="C175" s="467"/>
      <c r="D175" s="724"/>
      <c r="E175" s="724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</row>
    <row r="176" spans="1:44" ht="12.75" customHeight="1" x14ac:dyDescent="0.2">
      <c r="A176" s="254">
        <v>4</v>
      </c>
      <c r="B176" s="400" t="s">
        <v>128</v>
      </c>
      <c r="C176" s="468">
        <v>20000</v>
      </c>
      <c r="D176" s="725"/>
      <c r="E176" s="725">
        <f>C176+D176</f>
        <v>20000</v>
      </c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</row>
    <row r="177" spans="1:44" s="59" customFormat="1" ht="12.75" customHeight="1" x14ac:dyDescent="0.2">
      <c r="A177" s="264">
        <v>42</v>
      </c>
      <c r="B177" s="401" t="s">
        <v>144</v>
      </c>
      <c r="C177" s="469">
        <v>20000</v>
      </c>
      <c r="D177" s="726"/>
      <c r="E177" s="726">
        <f>C177+D177</f>
        <v>20000</v>
      </c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</row>
    <row r="178" spans="1:44" ht="12.75" customHeight="1" x14ac:dyDescent="0.2">
      <c r="A178" s="265">
        <v>421</v>
      </c>
      <c r="B178" s="404" t="s">
        <v>43</v>
      </c>
      <c r="C178" s="485">
        <v>20000</v>
      </c>
      <c r="D178" s="742"/>
      <c r="E178" s="742">
        <f>C178+D178</f>
        <v>20000</v>
      </c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</row>
    <row r="179" spans="1:44" ht="12.75" customHeight="1" x14ac:dyDescent="0.2">
      <c r="A179" s="266">
        <v>421</v>
      </c>
      <c r="B179" s="380" t="s">
        <v>43</v>
      </c>
      <c r="C179" s="486">
        <v>20000</v>
      </c>
      <c r="D179" s="743"/>
      <c r="E179" s="743">
        <f>C179+D179</f>
        <v>20000</v>
      </c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</row>
    <row r="180" spans="1:44" ht="12.75" customHeight="1" x14ac:dyDescent="0.2">
      <c r="A180" s="258" t="s">
        <v>206</v>
      </c>
      <c r="B180" s="98" t="s">
        <v>438</v>
      </c>
      <c r="C180" s="466">
        <v>120000</v>
      </c>
      <c r="D180" s="723"/>
      <c r="E180" s="723">
        <f>C180+D180</f>
        <v>120000</v>
      </c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</row>
    <row r="181" spans="1:44" ht="12.75" customHeight="1" x14ac:dyDescent="0.2">
      <c r="A181" s="259" t="s">
        <v>444</v>
      </c>
      <c r="B181" s="341" t="s">
        <v>141</v>
      </c>
      <c r="C181" s="466"/>
      <c r="D181" s="723"/>
      <c r="E181" s="723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</row>
    <row r="182" spans="1:44" ht="12.75" customHeight="1" x14ac:dyDescent="0.2">
      <c r="A182" s="263" t="s">
        <v>98</v>
      </c>
      <c r="B182" s="380" t="s">
        <v>120</v>
      </c>
      <c r="C182" s="467"/>
      <c r="D182" s="724"/>
      <c r="E182" s="724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</row>
    <row r="183" spans="1:44" s="60" customFormat="1" x14ac:dyDescent="0.2">
      <c r="A183" s="254">
        <v>4</v>
      </c>
      <c r="B183" s="400" t="s">
        <v>128</v>
      </c>
      <c r="C183" s="468">
        <v>120000</v>
      </c>
      <c r="D183" s="725"/>
      <c r="E183" s="725">
        <f t="shared" ref="E183:E202" si="7">C183+D183</f>
        <v>120000</v>
      </c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</row>
    <row r="184" spans="1:44" ht="15" customHeight="1" x14ac:dyDescent="0.2">
      <c r="A184" s="264">
        <v>42</v>
      </c>
      <c r="B184" s="401" t="s">
        <v>144</v>
      </c>
      <c r="C184" s="469">
        <v>120000</v>
      </c>
      <c r="D184" s="726"/>
      <c r="E184" s="726">
        <f t="shared" si="7"/>
        <v>120000</v>
      </c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</row>
    <row r="185" spans="1:44" ht="15" customHeight="1" x14ac:dyDescent="0.2">
      <c r="A185" s="265">
        <v>422</v>
      </c>
      <c r="B185" s="404" t="s">
        <v>43</v>
      </c>
      <c r="C185" s="485">
        <v>120000</v>
      </c>
      <c r="D185" s="742"/>
      <c r="E185" s="742">
        <f t="shared" si="7"/>
        <v>120000</v>
      </c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</row>
    <row r="186" spans="1:44" ht="12.75" customHeight="1" x14ac:dyDescent="0.2">
      <c r="A186" s="266">
        <v>422</v>
      </c>
      <c r="B186" s="380" t="s">
        <v>43</v>
      </c>
      <c r="C186" s="486">
        <v>120000</v>
      </c>
      <c r="D186" s="743"/>
      <c r="E186" s="743">
        <f t="shared" si="7"/>
        <v>120000</v>
      </c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</row>
    <row r="187" spans="1:44" ht="12.75" customHeight="1" x14ac:dyDescent="0.2">
      <c r="A187" s="258" t="s">
        <v>206</v>
      </c>
      <c r="B187" s="98" t="s">
        <v>443</v>
      </c>
      <c r="C187" s="466">
        <v>87500</v>
      </c>
      <c r="D187" s="723"/>
      <c r="E187" s="723">
        <f>C187+D187</f>
        <v>87500</v>
      </c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</row>
    <row r="188" spans="1:44" s="60" customFormat="1" x14ac:dyDescent="0.2">
      <c r="A188" s="259" t="s">
        <v>467</v>
      </c>
      <c r="B188" s="341" t="s">
        <v>141</v>
      </c>
      <c r="C188" s="466"/>
      <c r="D188" s="723"/>
      <c r="E188" s="723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</row>
    <row r="189" spans="1:44" x14ac:dyDescent="0.2">
      <c r="A189" s="263" t="s">
        <v>98</v>
      </c>
      <c r="B189" s="380" t="s">
        <v>120</v>
      </c>
      <c r="C189" s="467"/>
      <c r="D189" s="724"/>
      <c r="E189" s="724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</row>
    <row r="190" spans="1:44" ht="12.75" customHeight="1" x14ac:dyDescent="0.2">
      <c r="A190" s="254">
        <v>4</v>
      </c>
      <c r="B190" s="400" t="s">
        <v>128</v>
      </c>
      <c r="C190" s="468">
        <v>87500</v>
      </c>
      <c r="D190" s="725"/>
      <c r="E190" s="725">
        <f t="shared" ref="E190:E193" si="8">C190+D190</f>
        <v>87500</v>
      </c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</row>
    <row r="191" spans="1:44" ht="15" customHeight="1" x14ac:dyDescent="0.2">
      <c r="A191" s="264">
        <v>42</v>
      </c>
      <c r="B191" s="401" t="s">
        <v>144</v>
      </c>
      <c r="C191" s="469">
        <v>87500</v>
      </c>
      <c r="D191" s="726"/>
      <c r="E191" s="726">
        <f t="shared" si="8"/>
        <v>87500</v>
      </c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</row>
    <row r="192" spans="1:44" s="60" customFormat="1" ht="15" customHeight="1" x14ac:dyDescent="0.2">
      <c r="A192" s="265">
        <v>421</v>
      </c>
      <c r="B192" s="404" t="s">
        <v>43</v>
      </c>
      <c r="C192" s="485">
        <v>87500</v>
      </c>
      <c r="D192" s="742"/>
      <c r="E192" s="742">
        <f t="shared" si="8"/>
        <v>87500</v>
      </c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</row>
    <row r="193" spans="1:44" ht="12.75" customHeight="1" x14ac:dyDescent="0.2">
      <c r="A193" s="266">
        <v>421</v>
      </c>
      <c r="B193" s="380" t="s">
        <v>43</v>
      </c>
      <c r="C193" s="486">
        <v>87500</v>
      </c>
      <c r="D193" s="743"/>
      <c r="E193" s="743">
        <f t="shared" si="8"/>
        <v>87500</v>
      </c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</row>
    <row r="194" spans="1:44" ht="12.75" customHeight="1" x14ac:dyDescent="0.2">
      <c r="A194" s="258" t="s">
        <v>206</v>
      </c>
      <c r="B194" s="98" t="s">
        <v>468</v>
      </c>
      <c r="C194" s="466">
        <v>100000</v>
      </c>
      <c r="D194" s="723"/>
      <c r="E194" s="723">
        <f>C194+D194</f>
        <v>100000</v>
      </c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</row>
    <row r="195" spans="1:44" ht="12.75" customHeight="1" x14ac:dyDescent="0.2">
      <c r="A195" s="259" t="s">
        <v>498</v>
      </c>
      <c r="B195" s="341" t="s">
        <v>141</v>
      </c>
      <c r="C195" s="466"/>
      <c r="D195" s="723"/>
      <c r="E195" s="723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</row>
    <row r="196" spans="1:44" ht="12.75" customHeight="1" x14ac:dyDescent="0.2">
      <c r="A196" s="263" t="s">
        <v>98</v>
      </c>
      <c r="B196" s="380" t="s">
        <v>120</v>
      </c>
      <c r="C196" s="467"/>
      <c r="D196" s="724"/>
      <c r="E196" s="724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</row>
    <row r="197" spans="1:44" ht="12.75" customHeight="1" x14ac:dyDescent="0.2">
      <c r="A197" s="254">
        <v>4</v>
      </c>
      <c r="B197" s="400" t="s">
        <v>128</v>
      </c>
      <c r="C197" s="468">
        <v>100000</v>
      </c>
      <c r="D197" s="725"/>
      <c r="E197" s="725">
        <f t="shared" ref="E197:E200" si="9">C197+D197</f>
        <v>100000</v>
      </c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</row>
    <row r="198" spans="1:44" x14ac:dyDescent="0.2">
      <c r="A198" s="264">
        <v>42</v>
      </c>
      <c r="B198" s="401" t="s">
        <v>144</v>
      </c>
      <c r="C198" s="469">
        <v>100000</v>
      </c>
      <c r="D198" s="726"/>
      <c r="E198" s="726">
        <f t="shared" si="9"/>
        <v>100000</v>
      </c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  <c r="AI198" s="89"/>
      <c r="AJ198" s="89"/>
      <c r="AK198" s="89"/>
      <c r="AL198" s="89"/>
      <c r="AM198" s="89"/>
      <c r="AN198" s="89"/>
      <c r="AO198" s="89"/>
      <c r="AP198" s="89"/>
      <c r="AQ198" s="89"/>
      <c r="AR198" s="89"/>
    </row>
    <row r="199" spans="1:44" ht="15" customHeight="1" x14ac:dyDescent="0.2">
      <c r="A199" s="265">
        <v>421</v>
      </c>
      <c r="B199" s="404" t="s">
        <v>470</v>
      </c>
      <c r="C199" s="485">
        <v>100000</v>
      </c>
      <c r="D199" s="742"/>
      <c r="E199" s="742">
        <f t="shared" si="9"/>
        <v>100000</v>
      </c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  <c r="AI199" s="89"/>
      <c r="AJ199" s="89"/>
      <c r="AK199" s="89"/>
      <c r="AL199" s="89"/>
      <c r="AM199" s="89"/>
      <c r="AN199" s="89"/>
      <c r="AO199" s="89"/>
      <c r="AP199" s="89"/>
      <c r="AQ199" s="89"/>
      <c r="AR199" s="89"/>
    </row>
    <row r="200" spans="1:44" ht="12.75" customHeight="1" x14ac:dyDescent="0.2">
      <c r="A200" s="266">
        <v>421</v>
      </c>
      <c r="B200" s="380" t="s">
        <v>469</v>
      </c>
      <c r="C200" s="486">
        <v>100000</v>
      </c>
      <c r="D200" s="743"/>
      <c r="E200" s="743">
        <f t="shared" si="9"/>
        <v>100000</v>
      </c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</row>
    <row r="201" spans="1:44" ht="12.75" customHeight="1" x14ac:dyDescent="0.2">
      <c r="A201" s="915" t="s">
        <v>359</v>
      </c>
      <c r="B201" s="916"/>
      <c r="C201" s="465">
        <v>60000</v>
      </c>
      <c r="D201" s="744"/>
      <c r="E201" s="744">
        <f t="shared" si="7"/>
        <v>60000</v>
      </c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  <c r="AJ201" s="89"/>
      <c r="AK201" s="89"/>
      <c r="AL201" s="89"/>
      <c r="AM201" s="89"/>
      <c r="AN201" s="89"/>
      <c r="AO201" s="89"/>
      <c r="AP201" s="89"/>
      <c r="AQ201" s="89"/>
      <c r="AR201" s="89"/>
    </row>
    <row r="202" spans="1:44" ht="12.75" customHeight="1" x14ac:dyDescent="0.2">
      <c r="A202" s="251" t="s">
        <v>138</v>
      </c>
      <c r="B202" s="340" t="s">
        <v>360</v>
      </c>
      <c r="C202" s="483">
        <v>60000</v>
      </c>
      <c r="D202" s="740"/>
      <c r="E202" s="740">
        <f t="shared" si="7"/>
        <v>60000</v>
      </c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</row>
    <row r="203" spans="1:44" ht="12.75" customHeight="1" x14ac:dyDescent="0.2">
      <c r="A203" s="252" t="s">
        <v>361</v>
      </c>
      <c r="B203" s="341" t="s">
        <v>141</v>
      </c>
      <c r="C203" s="466"/>
      <c r="D203" s="723"/>
      <c r="E203" s="723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</row>
    <row r="204" spans="1:44" x14ac:dyDescent="0.2">
      <c r="A204" s="253" t="s">
        <v>142</v>
      </c>
      <c r="B204" s="380" t="s">
        <v>120</v>
      </c>
      <c r="C204" s="467"/>
      <c r="D204" s="724"/>
      <c r="E204" s="724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  <c r="AI204" s="89"/>
      <c r="AJ204" s="89"/>
      <c r="AK204" s="89"/>
      <c r="AL204" s="89"/>
      <c r="AM204" s="89"/>
      <c r="AN204" s="89"/>
      <c r="AO204" s="89"/>
      <c r="AP204" s="89"/>
      <c r="AQ204" s="89"/>
      <c r="AR204" s="89"/>
    </row>
    <row r="205" spans="1:44" x14ac:dyDescent="0.2">
      <c r="A205" s="254">
        <v>4</v>
      </c>
      <c r="B205" s="400" t="s">
        <v>128</v>
      </c>
      <c r="C205" s="487">
        <v>60000</v>
      </c>
      <c r="D205" s="745"/>
      <c r="E205" s="745">
        <f t="shared" ref="E205:E212" si="10">C205+D205</f>
        <v>60000</v>
      </c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</row>
    <row r="206" spans="1:44" ht="15" customHeight="1" x14ac:dyDescent="0.2">
      <c r="A206" s="264">
        <v>42</v>
      </c>
      <c r="B206" s="401" t="s">
        <v>144</v>
      </c>
      <c r="C206" s="488">
        <v>60000</v>
      </c>
      <c r="D206" s="746"/>
      <c r="E206" s="746">
        <f t="shared" si="10"/>
        <v>60000</v>
      </c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</row>
    <row r="207" spans="1:44" ht="12.75" customHeight="1" x14ac:dyDescent="0.2">
      <c r="A207" s="261">
        <v>422</v>
      </c>
      <c r="B207" s="404" t="s">
        <v>44</v>
      </c>
      <c r="C207" s="489">
        <v>30000</v>
      </c>
      <c r="D207" s="747"/>
      <c r="E207" s="747">
        <f t="shared" si="10"/>
        <v>30000</v>
      </c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</row>
    <row r="208" spans="1:44" ht="12.75" customHeight="1" x14ac:dyDescent="0.2">
      <c r="A208" s="342">
        <v>422</v>
      </c>
      <c r="B208" s="406" t="s">
        <v>362</v>
      </c>
      <c r="C208" s="490">
        <v>30000</v>
      </c>
      <c r="D208" s="748"/>
      <c r="E208" s="748">
        <f t="shared" si="10"/>
        <v>30000</v>
      </c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  <c r="AF208" s="89"/>
      <c r="AG208" s="89"/>
      <c r="AH208" s="89"/>
      <c r="AI208" s="89"/>
      <c r="AJ208" s="89"/>
      <c r="AK208" s="89"/>
      <c r="AL208" s="89"/>
      <c r="AM208" s="89"/>
      <c r="AN208" s="89"/>
      <c r="AO208" s="89"/>
      <c r="AP208" s="89"/>
      <c r="AQ208" s="89"/>
      <c r="AR208" s="89"/>
    </row>
    <row r="209" spans="1:44" ht="12.75" customHeight="1" x14ac:dyDescent="0.2">
      <c r="A209" s="261">
        <v>426</v>
      </c>
      <c r="B209" s="404" t="s">
        <v>363</v>
      </c>
      <c r="C209" s="489">
        <v>30000</v>
      </c>
      <c r="D209" s="747"/>
      <c r="E209" s="747">
        <f t="shared" si="10"/>
        <v>30000</v>
      </c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  <c r="AI209" s="89"/>
      <c r="AJ209" s="89"/>
      <c r="AK209" s="89"/>
      <c r="AL209" s="89"/>
      <c r="AM209" s="89"/>
      <c r="AN209" s="89"/>
      <c r="AO209" s="89"/>
      <c r="AP209" s="89"/>
      <c r="AQ209" s="89"/>
      <c r="AR209" s="89"/>
    </row>
    <row r="210" spans="1:44" ht="12.75" customHeight="1" x14ac:dyDescent="0.2">
      <c r="A210" s="342">
        <v>426</v>
      </c>
      <c r="B210" s="406" t="s">
        <v>140</v>
      </c>
      <c r="C210" s="490">
        <v>30000</v>
      </c>
      <c r="D210" s="748"/>
      <c r="E210" s="748">
        <f t="shared" si="10"/>
        <v>30000</v>
      </c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89"/>
      <c r="AF210" s="89"/>
      <c r="AG210" s="89"/>
      <c r="AH210" s="89"/>
      <c r="AI210" s="89"/>
      <c r="AJ210" s="89"/>
      <c r="AK210" s="89"/>
      <c r="AL210" s="89"/>
      <c r="AM210" s="89"/>
      <c r="AN210" s="89"/>
      <c r="AO210" s="89"/>
      <c r="AP210" s="89"/>
      <c r="AQ210" s="89"/>
      <c r="AR210" s="89"/>
    </row>
    <row r="211" spans="1:44" ht="12.75" customHeight="1" x14ac:dyDescent="0.2">
      <c r="A211" s="267" t="s">
        <v>364</v>
      </c>
      <c r="B211" s="407"/>
      <c r="C211" s="491">
        <v>1385000</v>
      </c>
      <c r="D211" s="749"/>
      <c r="E211" s="749">
        <f t="shared" si="10"/>
        <v>1385000</v>
      </c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  <c r="AF211" s="89"/>
      <c r="AG211" s="89"/>
      <c r="AH211" s="89"/>
      <c r="AI211" s="89"/>
      <c r="AJ211" s="89"/>
      <c r="AK211" s="89"/>
      <c r="AL211" s="89"/>
      <c r="AM211" s="89"/>
      <c r="AN211" s="89"/>
      <c r="AO211" s="89"/>
      <c r="AP211" s="89"/>
      <c r="AQ211" s="89"/>
      <c r="AR211" s="89"/>
    </row>
    <row r="212" spans="1:44" ht="21.75" customHeight="1" x14ac:dyDescent="0.2">
      <c r="A212" s="258" t="s">
        <v>206</v>
      </c>
      <c r="B212" s="98" t="s">
        <v>393</v>
      </c>
      <c r="C212" s="466">
        <v>200000</v>
      </c>
      <c r="D212" s="723"/>
      <c r="E212" s="723">
        <f t="shared" si="10"/>
        <v>200000</v>
      </c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</row>
    <row r="213" spans="1:44" ht="20.100000000000001" customHeight="1" x14ac:dyDescent="0.2">
      <c r="A213" s="259" t="s">
        <v>365</v>
      </c>
      <c r="B213" s="341" t="s">
        <v>319</v>
      </c>
      <c r="C213" s="466"/>
      <c r="D213" s="723"/>
      <c r="E213" s="723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  <c r="AJ213" s="89"/>
      <c r="AK213" s="89"/>
      <c r="AL213" s="89"/>
      <c r="AM213" s="89"/>
      <c r="AN213" s="89"/>
      <c r="AO213" s="89"/>
      <c r="AP213" s="89"/>
      <c r="AQ213" s="89"/>
      <c r="AR213" s="89"/>
    </row>
    <row r="214" spans="1:44" ht="15" customHeight="1" x14ac:dyDescent="0.2">
      <c r="A214" s="263" t="s">
        <v>98</v>
      </c>
      <c r="B214" s="380" t="s">
        <v>120</v>
      </c>
      <c r="C214" s="467"/>
      <c r="D214" s="724"/>
      <c r="E214" s="724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</row>
    <row r="215" spans="1:44" ht="15" customHeight="1" x14ac:dyDescent="0.2">
      <c r="A215" s="254">
        <v>4</v>
      </c>
      <c r="B215" s="400" t="s">
        <v>128</v>
      </c>
      <c r="C215" s="468">
        <v>200000</v>
      </c>
      <c r="D215" s="725"/>
      <c r="E215" s="725">
        <f>C215+D215</f>
        <v>200000</v>
      </c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</row>
    <row r="216" spans="1:44" ht="12.75" customHeight="1" x14ac:dyDescent="0.2">
      <c r="A216" s="264">
        <v>42</v>
      </c>
      <c r="B216" s="401" t="s">
        <v>144</v>
      </c>
      <c r="C216" s="469">
        <v>200000</v>
      </c>
      <c r="D216" s="726"/>
      <c r="E216" s="726">
        <f>C216+D216</f>
        <v>200000</v>
      </c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</row>
    <row r="217" spans="1:44" ht="12.75" customHeight="1" x14ac:dyDescent="0.2">
      <c r="A217" s="265">
        <v>421</v>
      </c>
      <c r="B217" s="404" t="s">
        <v>43</v>
      </c>
      <c r="C217" s="485">
        <v>200000</v>
      </c>
      <c r="D217" s="742"/>
      <c r="E217" s="742">
        <f>C217+D217</f>
        <v>200000</v>
      </c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</row>
    <row r="218" spans="1:44" ht="12.75" customHeight="1" x14ac:dyDescent="0.2">
      <c r="A218" s="266">
        <v>421</v>
      </c>
      <c r="B218" s="380" t="s">
        <v>43</v>
      </c>
      <c r="C218" s="486">
        <v>200000</v>
      </c>
      <c r="D218" s="743"/>
      <c r="E218" s="743">
        <f>C218+D218</f>
        <v>200000</v>
      </c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</row>
    <row r="219" spans="1:44" ht="25.5" customHeight="1" x14ac:dyDescent="0.2">
      <c r="A219" s="258" t="s">
        <v>206</v>
      </c>
      <c r="B219" s="98" t="s">
        <v>415</v>
      </c>
      <c r="C219" s="466">
        <v>100000</v>
      </c>
      <c r="D219" s="723"/>
      <c r="E219" s="723">
        <f>C219+D219</f>
        <v>100000</v>
      </c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</row>
    <row r="220" spans="1:44" ht="12.75" customHeight="1" x14ac:dyDescent="0.2">
      <c r="A220" s="259" t="s">
        <v>416</v>
      </c>
      <c r="B220" s="341" t="s">
        <v>319</v>
      </c>
      <c r="C220" s="466"/>
      <c r="D220" s="723"/>
      <c r="E220" s="723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89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</row>
    <row r="221" spans="1:44" ht="15" customHeight="1" x14ac:dyDescent="0.2">
      <c r="A221" s="263" t="s">
        <v>98</v>
      </c>
      <c r="B221" s="380" t="s">
        <v>120</v>
      </c>
      <c r="C221" s="467"/>
      <c r="D221" s="724"/>
      <c r="E221" s="724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</row>
    <row r="222" spans="1:44" ht="15" customHeight="1" x14ac:dyDescent="0.2">
      <c r="A222" s="254">
        <v>4</v>
      </c>
      <c r="B222" s="400" t="s">
        <v>128</v>
      </c>
      <c r="C222" s="468">
        <v>100000</v>
      </c>
      <c r="D222" s="725"/>
      <c r="E222" s="725">
        <f>C222+D222</f>
        <v>100000</v>
      </c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</row>
    <row r="223" spans="1:44" ht="12.75" customHeight="1" x14ac:dyDescent="0.2">
      <c r="A223" s="264">
        <v>42</v>
      </c>
      <c r="B223" s="401" t="s">
        <v>144</v>
      </c>
      <c r="C223" s="469">
        <v>100000</v>
      </c>
      <c r="D223" s="726"/>
      <c r="E223" s="726">
        <f>C223+D223</f>
        <v>100000</v>
      </c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</row>
    <row r="224" spans="1:44" ht="12.75" customHeight="1" x14ac:dyDescent="0.2">
      <c r="A224" s="265">
        <v>421</v>
      </c>
      <c r="B224" s="404" t="s">
        <v>43</v>
      </c>
      <c r="C224" s="485">
        <v>100000</v>
      </c>
      <c r="D224" s="742"/>
      <c r="E224" s="742">
        <f>C224+D224</f>
        <v>100000</v>
      </c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</row>
    <row r="225" spans="1:44" ht="12.75" customHeight="1" x14ac:dyDescent="0.2">
      <c r="A225" s="266">
        <v>421</v>
      </c>
      <c r="B225" s="380" t="s">
        <v>43</v>
      </c>
      <c r="C225" s="486">
        <v>100000</v>
      </c>
      <c r="D225" s="743"/>
      <c r="E225" s="743">
        <f>C225+D225</f>
        <v>100000</v>
      </c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</row>
    <row r="226" spans="1:44" ht="28.5" customHeight="1" x14ac:dyDescent="0.2">
      <c r="A226" s="258" t="s">
        <v>206</v>
      </c>
      <c r="B226" s="633" t="s">
        <v>418</v>
      </c>
      <c r="C226" s="466">
        <v>1000000</v>
      </c>
      <c r="D226" s="723"/>
      <c r="E226" s="723">
        <f>C226+D226</f>
        <v>1000000</v>
      </c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</row>
    <row r="227" spans="1:44" ht="12.75" customHeight="1" x14ac:dyDescent="0.2">
      <c r="A227" s="259" t="s">
        <v>417</v>
      </c>
      <c r="B227" s="341" t="s">
        <v>319</v>
      </c>
      <c r="C227" s="466"/>
      <c r="D227" s="723"/>
      <c r="E227" s="723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</row>
    <row r="228" spans="1:44" x14ac:dyDescent="0.2">
      <c r="A228" s="263" t="s">
        <v>98</v>
      </c>
      <c r="B228" s="380" t="s">
        <v>120</v>
      </c>
      <c r="C228" s="467"/>
      <c r="D228" s="724"/>
      <c r="E228" s="724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</row>
    <row r="229" spans="1:44" x14ac:dyDescent="0.2">
      <c r="A229" s="254">
        <v>4</v>
      </c>
      <c r="B229" s="400" t="s">
        <v>128</v>
      </c>
      <c r="C229" s="468">
        <v>1000000</v>
      </c>
      <c r="D229" s="725"/>
      <c r="E229" s="725">
        <f>C229+D229</f>
        <v>1000000</v>
      </c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</row>
    <row r="230" spans="1:44" x14ac:dyDescent="0.2">
      <c r="A230" s="264">
        <v>42</v>
      </c>
      <c r="B230" s="401" t="s">
        <v>144</v>
      </c>
      <c r="C230" s="469">
        <v>1000000</v>
      </c>
      <c r="D230" s="726"/>
      <c r="E230" s="726">
        <f>C230+D230</f>
        <v>1000000</v>
      </c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</row>
    <row r="231" spans="1:44" ht="15" customHeight="1" x14ac:dyDescent="0.2">
      <c r="A231" s="265">
        <v>421</v>
      </c>
      <c r="B231" s="404" t="s">
        <v>43</v>
      </c>
      <c r="C231" s="485">
        <v>1000000</v>
      </c>
      <c r="D231" s="742"/>
      <c r="E231" s="742">
        <f>C231+D231</f>
        <v>1000000</v>
      </c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</row>
    <row r="232" spans="1:44" ht="12.75" customHeight="1" x14ac:dyDescent="0.2">
      <c r="A232" s="266">
        <v>421</v>
      </c>
      <c r="B232" s="380" t="s">
        <v>43</v>
      </c>
      <c r="C232" s="486">
        <v>1000000</v>
      </c>
      <c r="D232" s="743"/>
      <c r="E232" s="743">
        <f>C232+D232</f>
        <v>1000000</v>
      </c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89"/>
      <c r="AG232" s="89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</row>
    <row r="233" spans="1:44" ht="12.75" customHeight="1" x14ac:dyDescent="0.2">
      <c r="A233" s="258" t="s">
        <v>206</v>
      </c>
      <c r="B233" s="633" t="s">
        <v>435</v>
      </c>
      <c r="C233" s="466">
        <v>85000</v>
      </c>
      <c r="D233" s="723"/>
      <c r="E233" s="723">
        <f>C233+D233</f>
        <v>85000</v>
      </c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</row>
    <row r="234" spans="1:44" ht="12.75" customHeight="1" x14ac:dyDescent="0.2">
      <c r="A234" s="259" t="s">
        <v>434</v>
      </c>
      <c r="B234" s="341" t="s">
        <v>319</v>
      </c>
      <c r="C234" s="466"/>
      <c r="D234" s="723"/>
      <c r="E234" s="723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</row>
    <row r="235" spans="1:44" ht="12.75" customHeight="1" x14ac:dyDescent="0.2">
      <c r="A235" s="263" t="s">
        <v>98</v>
      </c>
      <c r="B235" s="380" t="s">
        <v>120</v>
      </c>
      <c r="C235" s="467"/>
      <c r="D235" s="724"/>
      <c r="E235" s="724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</row>
    <row r="236" spans="1:44" ht="12.75" customHeight="1" x14ac:dyDescent="0.2">
      <c r="A236" s="254">
        <v>4</v>
      </c>
      <c r="B236" s="400" t="s">
        <v>128</v>
      </c>
      <c r="C236" s="468">
        <v>85000</v>
      </c>
      <c r="D236" s="725"/>
      <c r="E236" s="725">
        <f>C236+D236</f>
        <v>85000</v>
      </c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  <c r="AF236" s="89"/>
      <c r="AG236" s="89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</row>
    <row r="237" spans="1:44" ht="15" customHeight="1" x14ac:dyDescent="0.2">
      <c r="A237" s="264">
        <v>42</v>
      </c>
      <c r="B237" s="401" t="s">
        <v>144</v>
      </c>
      <c r="C237" s="469">
        <v>85000</v>
      </c>
      <c r="D237" s="726"/>
      <c r="E237" s="726">
        <f>C237+D237</f>
        <v>85000</v>
      </c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89"/>
      <c r="AF237" s="89"/>
      <c r="AG237" s="89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</row>
    <row r="238" spans="1:44" ht="15" customHeight="1" x14ac:dyDescent="0.2">
      <c r="A238" s="265">
        <v>421</v>
      </c>
      <c r="B238" s="404" t="s">
        <v>43</v>
      </c>
      <c r="C238" s="485">
        <v>85000</v>
      </c>
      <c r="D238" s="742"/>
      <c r="E238" s="742">
        <f>C238+D238</f>
        <v>85000</v>
      </c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  <c r="AF238" s="89"/>
      <c r="AG238" s="89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</row>
    <row r="239" spans="1:44" ht="12.75" customHeight="1" x14ac:dyDescent="0.2">
      <c r="A239" s="266">
        <v>421</v>
      </c>
      <c r="B239" s="380" t="s">
        <v>43</v>
      </c>
      <c r="C239" s="486">
        <v>85000</v>
      </c>
      <c r="D239" s="743"/>
      <c r="E239" s="743">
        <f>C239+D239</f>
        <v>85000</v>
      </c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</row>
    <row r="240" spans="1:44" ht="12.75" customHeight="1" x14ac:dyDescent="0.2">
      <c r="A240" s="911" t="s">
        <v>101</v>
      </c>
      <c r="B240" s="912"/>
      <c r="C240" s="492"/>
      <c r="D240" s="750"/>
      <c r="E240" s="750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  <c r="AF240" s="89"/>
      <c r="AG240" s="89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</row>
    <row r="241" spans="1:44" ht="12.75" customHeight="1" x14ac:dyDescent="0.2">
      <c r="A241" s="268" t="s">
        <v>273</v>
      </c>
      <c r="B241" s="408"/>
      <c r="C241" s="465">
        <v>256000</v>
      </c>
      <c r="D241" s="744"/>
      <c r="E241" s="744">
        <f>E242+E251+E258</f>
        <v>256000</v>
      </c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89"/>
      <c r="AF241" s="89"/>
      <c r="AG241" s="89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</row>
    <row r="242" spans="1:44" ht="12.75" customHeight="1" x14ac:dyDescent="0.2">
      <c r="A242" s="269" t="s">
        <v>281</v>
      </c>
      <c r="B242" s="409" t="s">
        <v>199</v>
      </c>
      <c r="C242" s="466">
        <v>246000</v>
      </c>
      <c r="D242" s="723"/>
      <c r="E242" s="723">
        <f>E245</f>
        <v>246000</v>
      </c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  <c r="AF242" s="89"/>
      <c r="AG242" s="89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</row>
    <row r="243" spans="1:44" ht="12.75" customHeight="1" x14ac:dyDescent="0.2">
      <c r="A243" s="259"/>
      <c r="B243" s="403" t="s">
        <v>318</v>
      </c>
      <c r="C243" s="466"/>
      <c r="D243" s="723"/>
      <c r="E243" s="723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89"/>
      <c r="AF243" s="89"/>
      <c r="AG243" s="89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</row>
    <row r="244" spans="1:44" ht="15" customHeight="1" x14ac:dyDescent="0.2">
      <c r="A244" s="260" t="s">
        <v>102</v>
      </c>
      <c r="B244" s="410" t="s">
        <v>119</v>
      </c>
      <c r="C244" s="467"/>
      <c r="D244" s="724"/>
      <c r="E244" s="724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  <c r="AG244" s="89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</row>
    <row r="245" spans="1:44" ht="15" customHeight="1" x14ac:dyDescent="0.2">
      <c r="A245" s="235">
        <v>3</v>
      </c>
      <c r="B245" s="381" t="s">
        <v>62</v>
      </c>
      <c r="C245" s="468">
        <v>246000</v>
      </c>
      <c r="D245" s="725"/>
      <c r="E245" s="725">
        <f t="shared" ref="E245:E251" si="11">C245+D245</f>
        <v>246000</v>
      </c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  <c r="AF245" s="89"/>
      <c r="AG245" s="89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</row>
    <row r="246" spans="1:44" ht="12.75" customHeight="1" x14ac:dyDescent="0.2">
      <c r="A246" s="228">
        <v>38</v>
      </c>
      <c r="B246" s="382" t="s">
        <v>38</v>
      </c>
      <c r="C246" s="469">
        <v>246000</v>
      </c>
      <c r="D246" s="726"/>
      <c r="E246" s="726">
        <f t="shared" si="11"/>
        <v>246000</v>
      </c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89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</row>
    <row r="247" spans="1:44" ht="12.75" customHeight="1" x14ac:dyDescent="0.2">
      <c r="A247" s="256">
        <v>381</v>
      </c>
      <c r="B247" s="387" t="s">
        <v>113</v>
      </c>
      <c r="C247" s="485">
        <v>246000</v>
      </c>
      <c r="D247" s="742"/>
      <c r="E247" s="742">
        <f t="shared" si="11"/>
        <v>246000</v>
      </c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89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</row>
    <row r="248" spans="1:44" ht="12.75" customHeight="1" x14ac:dyDescent="0.2">
      <c r="A248" s="230">
        <v>381</v>
      </c>
      <c r="B248" s="384" t="s">
        <v>113</v>
      </c>
      <c r="C248" s="471">
        <v>151000</v>
      </c>
      <c r="D248" s="628"/>
      <c r="E248" s="628">
        <f t="shared" si="11"/>
        <v>151000</v>
      </c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  <c r="AE248" s="89"/>
      <c r="AF248" s="89"/>
      <c r="AG248" s="89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</row>
    <row r="249" spans="1:44" ht="12.75" customHeight="1" x14ac:dyDescent="0.2">
      <c r="A249" s="797">
        <v>381</v>
      </c>
      <c r="B249" s="384" t="s">
        <v>408</v>
      </c>
      <c r="C249" s="628">
        <v>60000</v>
      </c>
      <c r="D249" s="628"/>
      <c r="E249" s="628">
        <f t="shared" si="11"/>
        <v>60000</v>
      </c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  <c r="AE249" s="89"/>
      <c r="AF249" s="89"/>
      <c r="AG249" s="89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</row>
    <row r="250" spans="1:44" ht="12.75" customHeight="1" x14ac:dyDescent="0.2">
      <c r="A250" s="230">
        <v>381</v>
      </c>
      <c r="B250" s="384" t="s">
        <v>436</v>
      </c>
      <c r="C250" s="471">
        <v>35000</v>
      </c>
      <c r="D250" s="628"/>
      <c r="E250" s="628">
        <f t="shared" si="11"/>
        <v>35000</v>
      </c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  <c r="AE250" s="89"/>
      <c r="AF250" s="89"/>
      <c r="AG250" s="89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</row>
    <row r="251" spans="1:44" x14ac:dyDescent="0.2">
      <c r="A251" s="258" t="s">
        <v>282</v>
      </c>
      <c r="B251" s="98" t="s">
        <v>200</v>
      </c>
      <c r="C251" s="466">
        <v>5000</v>
      </c>
      <c r="D251" s="723"/>
      <c r="E251" s="723">
        <f t="shared" si="11"/>
        <v>5000</v>
      </c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  <c r="AE251" s="89"/>
      <c r="AF251" s="89"/>
      <c r="AG251" s="89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</row>
    <row r="252" spans="1:44" x14ac:dyDescent="0.2">
      <c r="A252" s="270"/>
      <c r="B252" s="341" t="s">
        <v>318</v>
      </c>
      <c r="C252" s="473"/>
      <c r="D252" s="728"/>
      <c r="E252" s="728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  <c r="AE252" s="89"/>
      <c r="AF252" s="89"/>
      <c r="AG252" s="89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</row>
    <row r="253" spans="1:44" ht="12.75" customHeight="1" x14ac:dyDescent="0.2">
      <c r="A253" s="271" t="s">
        <v>100</v>
      </c>
      <c r="B253" s="384" t="s">
        <v>119</v>
      </c>
      <c r="C253" s="493"/>
      <c r="D253" s="751"/>
      <c r="E253" s="751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  <c r="AE253" s="89"/>
      <c r="AF253" s="89"/>
      <c r="AG253" s="89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</row>
    <row r="254" spans="1:44" ht="12.75" customHeight="1" x14ac:dyDescent="0.2">
      <c r="A254" s="235">
        <v>3</v>
      </c>
      <c r="B254" s="381" t="s">
        <v>62</v>
      </c>
      <c r="C254" s="468">
        <v>5000</v>
      </c>
      <c r="D254" s="725"/>
      <c r="E254" s="725">
        <f>C254+D254</f>
        <v>5000</v>
      </c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</row>
    <row r="255" spans="1:44" ht="12.75" customHeight="1" x14ac:dyDescent="0.2">
      <c r="A255" s="228">
        <v>38</v>
      </c>
      <c r="B255" s="382" t="s">
        <v>38</v>
      </c>
      <c r="C255" s="469">
        <v>5000</v>
      </c>
      <c r="D255" s="726"/>
      <c r="E255" s="726">
        <f>C255+D255</f>
        <v>5000</v>
      </c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89"/>
      <c r="AF255" s="89"/>
      <c r="AG255" s="89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</row>
    <row r="256" spans="1:44" ht="12.75" customHeight="1" x14ac:dyDescent="0.2">
      <c r="A256" s="256">
        <v>381</v>
      </c>
      <c r="B256" s="387" t="s">
        <v>113</v>
      </c>
      <c r="C256" s="485">
        <v>5000</v>
      </c>
      <c r="D256" s="742"/>
      <c r="E256" s="742">
        <f>C256+D256</f>
        <v>5000</v>
      </c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  <c r="AE256" s="89"/>
      <c r="AF256" s="89"/>
      <c r="AG256" s="89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</row>
    <row r="257" spans="1:44" ht="12.75" customHeight="1" x14ac:dyDescent="0.2">
      <c r="A257" s="230">
        <v>381</v>
      </c>
      <c r="B257" s="384" t="s">
        <v>113</v>
      </c>
      <c r="C257" s="494">
        <v>5000</v>
      </c>
      <c r="D257" s="752"/>
      <c r="E257" s="752">
        <f>C257+D257</f>
        <v>5000</v>
      </c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89"/>
      <c r="AF257" s="89"/>
      <c r="AG257" s="89"/>
      <c r="AH257" s="89"/>
      <c r="AI257" s="89"/>
      <c r="AJ257" s="89"/>
      <c r="AK257" s="89"/>
      <c r="AL257" s="89"/>
      <c r="AM257" s="89"/>
      <c r="AN257" s="89"/>
      <c r="AO257" s="89"/>
      <c r="AP257" s="89"/>
      <c r="AQ257" s="89"/>
      <c r="AR257" s="89"/>
    </row>
    <row r="258" spans="1:44" x14ac:dyDescent="0.2">
      <c r="A258" s="258" t="s">
        <v>283</v>
      </c>
      <c r="B258" s="409" t="s">
        <v>201</v>
      </c>
      <c r="C258" s="466">
        <v>5000</v>
      </c>
      <c r="D258" s="723"/>
      <c r="E258" s="723">
        <f>C258+D258</f>
        <v>5000</v>
      </c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  <c r="AE258" s="89"/>
      <c r="AF258" s="89"/>
      <c r="AG258" s="89"/>
      <c r="AH258" s="89"/>
      <c r="AI258" s="89"/>
      <c r="AJ258" s="89"/>
      <c r="AK258" s="89"/>
      <c r="AL258" s="89"/>
      <c r="AM258" s="89"/>
      <c r="AN258" s="89"/>
      <c r="AO258" s="89"/>
      <c r="AP258" s="89"/>
      <c r="AQ258" s="89"/>
      <c r="AR258" s="89"/>
    </row>
    <row r="259" spans="1:44" x14ac:dyDescent="0.2">
      <c r="A259" s="259"/>
      <c r="B259" s="341" t="s">
        <v>318</v>
      </c>
      <c r="C259" s="466"/>
      <c r="D259" s="723"/>
      <c r="E259" s="723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89"/>
      <c r="AF259" s="89"/>
      <c r="AG259" s="89"/>
      <c r="AH259" s="89"/>
      <c r="AI259" s="89"/>
      <c r="AJ259" s="89"/>
      <c r="AK259" s="89"/>
      <c r="AL259" s="89"/>
      <c r="AM259" s="89"/>
      <c r="AN259" s="89"/>
      <c r="AO259" s="89"/>
      <c r="AP259" s="89"/>
      <c r="AQ259" s="89"/>
      <c r="AR259" s="89"/>
    </row>
    <row r="260" spans="1:44" ht="12.75" customHeight="1" x14ac:dyDescent="0.2">
      <c r="A260" s="271" t="s">
        <v>100</v>
      </c>
      <c r="B260" s="384" t="s">
        <v>119</v>
      </c>
      <c r="C260" s="493"/>
      <c r="D260" s="751"/>
      <c r="E260" s="751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  <c r="AE260" s="89"/>
      <c r="AF260" s="89"/>
      <c r="AG260" s="89"/>
      <c r="AH260" s="89"/>
      <c r="AI260" s="89"/>
      <c r="AJ260" s="89"/>
      <c r="AK260" s="89"/>
      <c r="AL260" s="89"/>
      <c r="AM260" s="89"/>
      <c r="AN260" s="89"/>
      <c r="AO260" s="89"/>
      <c r="AP260" s="89"/>
      <c r="AQ260" s="89"/>
      <c r="AR260" s="89"/>
    </row>
    <row r="261" spans="1:44" ht="12.75" customHeight="1" x14ac:dyDescent="0.2">
      <c r="A261" s="235">
        <v>3</v>
      </c>
      <c r="B261" s="381" t="s">
        <v>62</v>
      </c>
      <c r="C261" s="468">
        <v>5000</v>
      </c>
      <c r="D261" s="725"/>
      <c r="E261" s="725">
        <f>C261+D261</f>
        <v>5000</v>
      </c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  <c r="AE261" s="89"/>
      <c r="AF261" s="89"/>
      <c r="AG261" s="89"/>
      <c r="AH261" s="89"/>
      <c r="AI261" s="89"/>
      <c r="AJ261" s="89"/>
      <c r="AK261" s="89"/>
      <c r="AL261" s="89"/>
      <c r="AM261" s="89"/>
      <c r="AN261" s="89"/>
      <c r="AO261" s="89"/>
      <c r="AP261" s="89"/>
      <c r="AQ261" s="89"/>
      <c r="AR261" s="89"/>
    </row>
    <row r="262" spans="1:44" ht="12.75" customHeight="1" x14ac:dyDescent="0.2">
      <c r="A262" s="228">
        <v>38</v>
      </c>
      <c r="B262" s="382" t="s">
        <v>38</v>
      </c>
      <c r="C262" s="469">
        <v>5000</v>
      </c>
      <c r="D262" s="726"/>
      <c r="E262" s="726">
        <f>C262+D262</f>
        <v>5000</v>
      </c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C262" s="89"/>
      <c r="AD262" s="89"/>
      <c r="AE262" s="89"/>
      <c r="AF262" s="89"/>
      <c r="AG262" s="89"/>
      <c r="AH262" s="89"/>
      <c r="AI262" s="89"/>
      <c r="AJ262" s="89"/>
      <c r="AK262" s="89"/>
      <c r="AL262" s="89"/>
      <c r="AM262" s="89"/>
      <c r="AN262" s="89"/>
      <c r="AO262" s="89"/>
      <c r="AP262" s="89"/>
      <c r="AQ262" s="89"/>
      <c r="AR262" s="89"/>
    </row>
    <row r="263" spans="1:44" ht="12.75" customHeight="1" x14ac:dyDescent="0.2">
      <c r="A263" s="256">
        <v>381</v>
      </c>
      <c r="B263" s="387" t="s">
        <v>113</v>
      </c>
      <c r="C263" s="485">
        <v>5000</v>
      </c>
      <c r="D263" s="742"/>
      <c r="E263" s="742">
        <f>C263+D263</f>
        <v>5000</v>
      </c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89"/>
      <c r="AF263" s="89"/>
      <c r="AG263" s="89"/>
      <c r="AH263" s="89"/>
      <c r="AI263" s="89"/>
      <c r="AJ263" s="89"/>
      <c r="AK263" s="89"/>
      <c r="AL263" s="89"/>
      <c r="AM263" s="89"/>
      <c r="AN263" s="89"/>
      <c r="AO263" s="89"/>
      <c r="AP263" s="89"/>
      <c r="AQ263" s="89"/>
      <c r="AR263" s="89"/>
    </row>
    <row r="264" spans="1:44" ht="12.75" customHeight="1" x14ac:dyDescent="0.2">
      <c r="A264" s="230">
        <v>381</v>
      </c>
      <c r="B264" s="384" t="s">
        <v>113</v>
      </c>
      <c r="C264" s="494">
        <v>5000</v>
      </c>
      <c r="D264" s="752"/>
      <c r="E264" s="752">
        <f>C264+D264</f>
        <v>5000</v>
      </c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89"/>
      <c r="AF264" s="89"/>
      <c r="AG264" s="89"/>
      <c r="AH264" s="89"/>
      <c r="AI264" s="89"/>
      <c r="AJ264" s="89"/>
      <c r="AK264" s="89"/>
      <c r="AL264" s="89"/>
      <c r="AM264" s="89"/>
      <c r="AN264" s="89"/>
      <c r="AO264" s="89"/>
      <c r="AP264" s="89"/>
      <c r="AQ264" s="89"/>
      <c r="AR264" s="89"/>
    </row>
    <row r="265" spans="1:44" x14ac:dyDescent="0.2">
      <c r="A265" s="909" t="s">
        <v>66</v>
      </c>
      <c r="B265" s="910"/>
      <c r="C265" s="495"/>
      <c r="D265" s="753"/>
      <c r="E265" s="753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89"/>
      <c r="AF265" s="89"/>
      <c r="AG265" s="89"/>
      <c r="AH265" s="89"/>
      <c r="AI265" s="89"/>
      <c r="AJ265" s="89"/>
      <c r="AK265" s="89"/>
      <c r="AL265" s="89"/>
      <c r="AM265" s="89"/>
      <c r="AN265" s="89"/>
      <c r="AO265" s="89"/>
      <c r="AP265" s="89"/>
      <c r="AQ265" s="89"/>
      <c r="AR265" s="89"/>
    </row>
    <row r="266" spans="1:44" x14ac:dyDescent="0.2">
      <c r="A266" s="913" t="s">
        <v>345</v>
      </c>
      <c r="B266" s="914"/>
      <c r="C266" s="491">
        <v>1560000</v>
      </c>
      <c r="D266" s="749">
        <f>D267+D281+D295+D302+D316+D323</f>
        <v>214000</v>
      </c>
      <c r="E266" s="749">
        <f>C266+D266</f>
        <v>1774000</v>
      </c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  <c r="AF266" s="89"/>
      <c r="AG266" s="89"/>
      <c r="AH266" s="89"/>
      <c r="AI266" s="89"/>
      <c r="AJ266" s="89"/>
      <c r="AK266" s="89"/>
      <c r="AL266" s="89"/>
      <c r="AM266" s="89"/>
      <c r="AN266" s="89"/>
      <c r="AO266" s="89"/>
      <c r="AP266" s="89"/>
      <c r="AQ266" s="89"/>
      <c r="AR266" s="89"/>
    </row>
    <row r="267" spans="1:44" ht="12.75" customHeight="1" x14ac:dyDescent="0.2">
      <c r="A267" s="272" t="s">
        <v>284</v>
      </c>
      <c r="B267" s="411" t="s">
        <v>124</v>
      </c>
      <c r="C267" s="496">
        <v>250000</v>
      </c>
      <c r="D267" s="754">
        <f>D270</f>
        <v>100000</v>
      </c>
      <c r="E267" s="754">
        <f>C267+D267</f>
        <v>350000</v>
      </c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89"/>
      <c r="AF267" s="89"/>
      <c r="AG267" s="89"/>
      <c r="AH267" s="89"/>
      <c r="AI267" s="89"/>
      <c r="AJ267" s="89"/>
      <c r="AK267" s="89"/>
      <c r="AL267" s="89"/>
      <c r="AM267" s="89"/>
      <c r="AN267" s="89"/>
      <c r="AO267" s="89"/>
      <c r="AP267" s="89"/>
      <c r="AQ267" s="89"/>
      <c r="AR267" s="89"/>
    </row>
    <row r="268" spans="1:44" ht="12.75" customHeight="1" x14ac:dyDescent="0.2">
      <c r="A268" s="273"/>
      <c r="B268" s="412" t="s">
        <v>315</v>
      </c>
      <c r="C268" s="496"/>
      <c r="D268" s="754"/>
      <c r="E268" s="754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89"/>
      <c r="AF268" s="89"/>
      <c r="AG268" s="89"/>
      <c r="AH268" s="89"/>
      <c r="AI268" s="89"/>
      <c r="AJ268" s="89"/>
      <c r="AK268" s="89"/>
      <c r="AL268" s="89"/>
      <c r="AM268" s="89"/>
      <c r="AN268" s="89"/>
      <c r="AO268" s="89"/>
      <c r="AP268" s="89"/>
      <c r="AQ268" s="89"/>
      <c r="AR268" s="89"/>
    </row>
    <row r="269" spans="1:44" ht="12.75" customHeight="1" x14ac:dyDescent="0.2">
      <c r="A269" s="274" t="s">
        <v>94</v>
      </c>
      <c r="B269" s="413" t="s">
        <v>119</v>
      </c>
      <c r="C269" s="497"/>
      <c r="D269" s="755"/>
      <c r="E269" s="755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89"/>
      <c r="AF269" s="89"/>
      <c r="AG269" s="89"/>
      <c r="AH269" s="89"/>
      <c r="AI269" s="89"/>
      <c r="AJ269" s="89"/>
      <c r="AK269" s="89"/>
      <c r="AL269" s="89"/>
      <c r="AM269" s="89"/>
      <c r="AN269" s="89"/>
      <c r="AO269" s="89"/>
      <c r="AP269" s="89"/>
      <c r="AQ269" s="89"/>
      <c r="AR269" s="89"/>
    </row>
    <row r="270" spans="1:44" ht="12.75" customHeight="1" x14ac:dyDescent="0.2">
      <c r="A270" s="235">
        <v>3</v>
      </c>
      <c r="B270" s="381" t="s">
        <v>62</v>
      </c>
      <c r="C270" s="484">
        <v>250000</v>
      </c>
      <c r="D270" s="741">
        <f>D271</f>
        <v>100000</v>
      </c>
      <c r="E270" s="741">
        <f>C270+D270</f>
        <v>350000</v>
      </c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89"/>
      <c r="AF270" s="89"/>
      <c r="AG270" s="89"/>
      <c r="AH270" s="89"/>
      <c r="AI270" s="89"/>
      <c r="AJ270" s="89"/>
      <c r="AK270" s="89"/>
      <c r="AL270" s="89"/>
      <c r="AM270" s="89"/>
      <c r="AN270" s="89"/>
      <c r="AO270" s="89"/>
      <c r="AP270" s="89"/>
      <c r="AQ270" s="89"/>
      <c r="AR270" s="89"/>
    </row>
    <row r="271" spans="1:44" ht="12.75" customHeight="1" x14ac:dyDescent="0.2">
      <c r="A271" s="228">
        <v>32</v>
      </c>
      <c r="B271" s="382" t="s">
        <v>30</v>
      </c>
      <c r="C271" s="498">
        <v>250000</v>
      </c>
      <c r="D271" s="756">
        <f>D272</f>
        <v>100000</v>
      </c>
      <c r="E271" s="756">
        <f>C271+D271</f>
        <v>350000</v>
      </c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  <c r="AE271" s="89"/>
      <c r="AF271" s="89"/>
      <c r="AG271" s="89"/>
      <c r="AH271" s="89"/>
      <c r="AI271" s="89"/>
      <c r="AJ271" s="89"/>
      <c r="AK271" s="89"/>
      <c r="AL271" s="89"/>
      <c r="AM271" s="89"/>
      <c r="AN271" s="89"/>
      <c r="AO271" s="89"/>
      <c r="AP271" s="89"/>
      <c r="AQ271" s="89"/>
      <c r="AR271" s="89"/>
    </row>
    <row r="272" spans="1:44" x14ac:dyDescent="0.2">
      <c r="A272" s="261">
        <v>323</v>
      </c>
      <c r="B272" s="404" t="s">
        <v>33</v>
      </c>
      <c r="C272" s="499">
        <v>250000</v>
      </c>
      <c r="D272" s="757">
        <f>D273</f>
        <v>100000</v>
      </c>
      <c r="E272" s="757">
        <f>C272+D272</f>
        <v>350000</v>
      </c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  <c r="AF272" s="89"/>
      <c r="AG272" s="89"/>
      <c r="AH272" s="89"/>
      <c r="AI272" s="89"/>
      <c r="AJ272" s="89"/>
      <c r="AK272" s="89"/>
      <c r="AL272" s="89"/>
      <c r="AM272" s="89"/>
      <c r="AN272" s="89"/>
      <c r="AO272" s="89"/>
      <c r="AP272" s="89"/>
      <c r="AQ272" s="89"/>
      <c r="AR272" s="89"/>
    </row>
    <row r="273" spans="1:44" x14ac:dyDescent="0.2">
      <c r="A273" s="262">
        <v>323</v>
      </c>
      <c r="B273" s="405" t="s">
        <v>33</v>
      </c>
      <c r="C273" s="500">
        <v>250000</v>
      </c>
      <c r="D273" s="758">
        <v>100000</v>
      </c>
      <c r="E273" s="758">
        <f>C273+D273</f>
        <v>350000</v>
      </c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89"/>
      <c r="AH273" s="89"/>
      <c r="AI273" s="89"/>
      <c r="AJ273" s="89"/>
      <c r="AK273" s="89"/>
      <c r="AL273" s="89"/>
      <c r="AM273" s="89"/>
      <c r="AN273" s="89"/>
      <c r="AO273" s="89"/>
      <c r="AP273" s="89"/>
      <c r="AQ273" s="89"/>
      <c r="AR273" s="89"/>
    </row>
    <row r="274" spans="1:44" ht="12.75" customHeight="1" x14ac:dyDescent="0.2">
      <c r="A274" s="275" t="s">
        <v>285</v>
      </c>
      <c r="B274" s="414" t="s">
        <v>202</v>
      </c>
      <c r="C274" s="496">
        <v>255000</v>
      </c>
      <c r="D274" s="754"/>
      <c r="E274" s="754">
        <f>C274+D274</f>
        <v>255000</v>
      </c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89"/>
      <c r="AH274" s="89"/>
      <c r="AI274" s="89"/>
      <c r="AJ274" s="89"/>
      <c r="AK274" s="89"/>
      <c r="AL274" s="89"/>
      <c r="AM274" s="89"/>
      <c r="AN274" s="89"/>
      <c r="AO274" s="89"/>
      <c r="AP274" s="89"/>
      <c r="AQ274" s="89"/>
      <c r="AR274" s="89"/>
    </row>
    <row r="275" spans="1:44" ht="12.75" customHeight="1" x14ac:dyDescent="0.2">
      <c r="A275" s="273"/>
      <c r="B275" s="415" t="s">
        <v>315</v>
      </c>
      <c r="C275" s="496"/>
      <c r="D275" s="754"/>
      <c r="E275" s="754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  <c r="AF275" s="89"/>
      <c r="AG275" s="89"/>
      <c r="AH275" s="89"/>
      <c r="AI275" s="89"/>
      <c r="AJ275" s="89"/>
      <c r="AK275" s="89"/>
      <c r="AL275" s="89"/>
      <c r="AM275" s="89"/>
      <c r="AN275" s="89"/>
      <c r="AO275" s="89"/>
      <c r="AP275" s="89"/>
      <c r="AQ275" s="89"/>
      <c r="AR275" s="89"/>
    </row>
    <row r="276" spans="1:44" ht="12.75" customHeight="1" x14ac:dyDescent="0.2">
      <c r="A276" s="276" t="s">
        <v>95</v>
      </c>
      <c r="B276" s="416" t="s">
        <v>119</v>
      </c>
      <c r="C276" s="501"/>
      <c r="D276" s="759"/>
      <c r="E276" s="75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  <c r="AF276" s="89"/>
      <c r="AG276" s="89"/>
      <c r="AH276" s="89"/>
      <c r="AI276" s="89"/>
      <c r="AJ276" s="89"/>
      <c r="AK276" s="89"/>
      <c r="AL276" s="89"/>
      <c r="AM276" s="89"/>
      <c r="AN276" s="89"/>
      <c r="AO276" s="89"/>
      <c r="AP276" s="89"/>
      <c r="AQ276" s="89"/>
      <c r="AR276" s="89"/>
    </row>
    <row r="277" spans="1:44" ht="12.75" customHeight="1" x14ac:dyDescent="0.2">
      <c r="A277" s="235">
        <v>3</v>
      </c>
      <c r="B277" s="381" t="s">
        <v>62</v>
      </c>
      <c r="C277" s="484">
        <v>255000</v>
      </c>
      <c r="D277" s="741"/>
      <c r="E277" s="741">
        <f>C277+D277</f>
        <v>255000</v>
      </c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89"/>
      <c r="AF277" s="89"/>
      <c r="AG277" s="89"/>
      <c r="AH277" s="89"/>
      <c r="AI277" s="89"/>
      <c r="AJ277" s="89"/>
      <c r="AK277" s="89"/>
      <c r="AL277" s="89"/>
      <c r="AM277" s="89"/>
      <c r="AN277" s="89"/>
      <c r="AO277" s="89"/>
      <c r="AP277" s="89"/>
      <c r="AQ277" s="89"/>
      <c r="AR277" s="89"/>
    </row>
    <row r="278" spans="1:44" ht="12.75" customHeight="1" x14ac:dyDescent="0.2">
      <c r="A278" s="228">
        <v>32</v>
      </c>
      <c r="B278" s="382" t="s">
        <v>30</v>
      </c>
      <c r="C278" s="498">
        <v>255000</v>
      </c>
      <c r="D278" s="756"/>
      <c r="E278" s="756">
        <f>C278+D278</f>
        <v>255000</v>
      </c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89"/>
      <c r="AF278" s="89"/>
      <c r="AG278" s="89"/>
      <c r="AH278" s="89"/>
      <c r="AI278" s="89"/>
      <c r="AJ278" s="89"/>
      <c r="AK278" s="89"/>
      <c r="AL278" s="89"/>
      <c r="AM278" s="89"/>
      <c r="AN278" s="89"/>
      <c r="AO278" s="89"/>
      <c r="AP278" s="89"/>
      <c r="AQ278" s="89"/>
      <c r="AR278" s="89"/>
    </row>
    <row r="279" spans="1:44" x14ac:dyDescent="0.2">
      <c r="A279" s="261">
        <v>323</v>
      </c>
      <c r="B279" s="404" t="s">
        <v>33</v>
      </c>
      <c r="C279" s="499">
        <v>255000</v>
      </c>
      <c r="D279" s="757"/>
      <c r="E279" s="757">
        <f>C279+D279</f>
        <v>255000</v>
      </c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89"/>
      <c r="AF279" s="89"/>
      <c r="AG279" s="89"/>
      <c r="AH279" s="89"/>
      <c r="AI279" s="89"/>
      <c r="AJ279" s="89"/>
      <c r="AK279" s="89"/>
      <c r="AL279" s="89"/>
      <c r="AM279" s="89"/>
      <c r="AN279" s="89"/>
      <c r="AO279" s="89"/>
      <c r="AP279" s="89"/>
      <c r="AQ279" s="89"/>
      <c r="AR279" s="89"/>
    </row>
    <row r="280" spans="1:44" x14ac:dyDescent="0.2">
      <c r="A280" s="262">
        <v>323</v>
      </c>
      <c r="B280" s="405" t="s">
        <v>33</v>
      </c>
      <c r="C280" s="500">
        <v>255000</v>
      </c>
      <c r="D280" s="758"/>
      <c r="E280" s="758">
        <f>C280+D280</f>
        <v>255000</v>
      </c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  <c r="AF280" s="89"/>
      <c r="AG280" s="89"/>
      <c r="AH280" s="89"/>
      <c r="AI280" s="89"/>
      <c r="AJ280" s="89"/>
      <c r="AK280" s="89"/>
      <c r="AL280" s="89"/>
      <c r="AM280" s="89"/>
      <c r="AN280" s="89"/>
      <c r="AO280" s="89"/>
      <c r="AP280" s="89"/>
      <c r="AQ280" s="89"/>
      <c r="AR280" s="89"/>
    </row>
    <row r="281" spans="1:44" ht="15" customHeight="1" x14ac:dyDescent="0.2">
      <c r="A281" s="275" t="s">
        <v>286</v>
      </c>
      <c r="B281" s="414" t="s">
        <v>203</v>
      </c>
      <c r="C281" s="496">
        <v>200000</v>
      </c>
      <c r="D281" s="754">
        <f>D284</f>
        <v>20000</v>
      </c>
      <c r="E281" s="754">
        <f>C281+D281</f>
        <v>220000</v>
      </c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  <c r="AI281" s="89"/>
      <c r="AJ281" s="89"/>
      <c r="AK281" s="89"/>
      <c r="AL281" s="89"/>
      <c r="AM281" s="89"/>
      <c r="AN281" s="89"/>
      <c r="AO281" s="89"/>
      <c r="AP281" s="89"/>
      <c r="AQ281" s="89"/>
      <c r="AR281" s="89"/>
    </row>
    <row r="282" spans="1:44" ht="15" customHeight="1" x14ac:dyDescent="0.2">
      <c r="A282" s="273" t="s">
        <v>97</v>
      </c>
      <c r="B282" s="415" t="s">
        <v>315</v>
      </c>
      <c r="C282" s="496"/>
      <c r="D282" s="754"/>
      <c r="E282" s="754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  <c r="AF282" s="89"/>
      <c r="AG282" s="89"/>
      <c r="AH282" s="89"/>
      <c r="AI282" s="89"/>
      <c r="AJ282" s="89"/>
      <c r="AK282" s="89"/>
      <c r="AL282" s="89"/>
      <c r="AM282" s="89"/>
      <c r="AN282" s="89"/>
      <c r="AO282" s="89"/>
      <c r="AP282" s="89"/>
      <c r="AQ282" s="89"/>
      <c r="AR282" s="89"/>
    </row>
    <row r="283" spans="1:44" ht="12.75" customHeight="1" x14ac:dyDescent="0.2">
      <c r="A283" s="276" t="s">
        <v>95</v>
      </c>
      <c r="B283" s="416" t="s">
        <v>119</v>
      </c>
      <c r="C283" s="497"/>
      <c r="D283" s="755"/>
      <c r="E283" s="755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  <c r="AF283" s="89"/>
      <c r="AG283" s="89"/>
      <c r="AH283" s="89"/>
      <c r="AI283" s="89"/>
      <c r="AJ283" s="89"/>
      <c r="AK283" s="89"/>
      <c r="AL283" s="89"/>
      <c r="AM283" s="89"/>
      <c r="AN283" s="89"/>
      <c r="AO283" s="89"/>
      <c r="AP283" s="89"/>
      <c r="AQ283" s="89"/>
      <c r="AR283" s="89"/>
    </row>
    <row r="284" spans="1:44" ht="12.75" customHeight="1" x14ac:dyDescent="0.2">
      <c r="A284" s="235">
        <v>3</v>
      </c>
      <c r="B284" s="381" t="s">
        <v>62</v>
      </c>
      <c r="C284" s="484">
        <v>200000</v>
      </c>
      <c r="D284" s="741">
        <f>D285</f>
        <v>20000</v>
      </c>
      <c r="E284" s="741">
        <f>C284+D284</f>
        <v>220000</v>
      </c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  <c r="AF284" s="89"/>
      <c r="AG284" s="89"/>
      <c r="AH284" s="89"/>
      <c r="AI284" s="89"/>
      <c r="AJ284" s="89"/>
      <c r="AK284" s="89"/>
      <c r="AL284" s="89"/>
      <c r="AM284" s="89"/>
      <c r="AN284" s="89"/>
      <c r="AO284" s="89"/>
      <c r="AP284" s="89"/>
      <c r="AQ284" s="89"/>
      <c r="AR284" s="89"/>
    </row>
    <row r="285" spans="1:44" ht="12.75" customHeight="1" x14ac:dyDescent="0.2">
      <c r="A285" s="228">
        <v>32</v>
      </c>
      <c r="B285" s="382" t="s">
        <v>30</v>
      </c>
      <c r="C285" s="498">
        <v>200000</v>
      </c>
      <c r="D285" s="756">
        <f>D286</f>
        <v>20000</v>
      </c>
      <c r="E285" s="756">
        <f>C285+D285</f>
        <v>220000</v>
      </c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89"/>
      <c r="AF285" s="89"/>
      <c r="AG285" s="89"/>
      <c r="AH285" s="89"/>
      <c r="AI285" s="89"/>
      <c r="AJ285" s="89"/>
      <c r="AK285" s="89"/>
      <c r="AL285" s="89"/>
      <c r="AM285" s="89"/>
      <c r="AN285" s="89"/>
      <c r="AO285" s="89"/>
      <c r="AP285" s="89"/>
      <c r="AQ285" s="89"/>
      <c r="AR285" s="89"/>
    </row>
    <row r="286" spans="1:44" x14ac:dyDescent="0.2">
      <c r="A286" s="261">
        <v>323</v>
      </c>
      <c r="B286" s="404" t="s">
        <v>33</v>
      </c>
      <c r="C286" s="499">
        <v>200000</v>
      </c>
      <c r="D286" s="757">
        <f>D287</f>
        <v>20000</v>
      </c>
      <c r="E286" s="757">
        <f>C286+D286</f>
        <v>220000</v>
      </c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C286" s="89"/>
      <c r="AD286" s="89"/>
      <c r="AE286" s="89"/>
      <c r="AF286" s="89"/>
      <c r="AG286" s="89"/>
      <c r="AH286" s="89"/>
      <c r="AI286" s="89"/>
      <c r="AJ286" s="89"/>
      <c r="AK286" s="89"/>
      <c r="AL286" s="89"/>
      <c r="AM286" s="89"/>
      <c r="AN286" s="89"/>
      <c r="AO286" s="89"/>
      <c r="AP286" s="89"/>
      <c r="AQ286" s="89"/>
      <c r="AR286" s="89"/>
    </row>
    <row r="287" spans="1:44" x14ac:dyDescent="0.2">
      <c r="A287" s="262">
        <v>323</v>
      </c>
      <c r="B287" s="405" t="s">
        <v>33</v>
      </c>
      <c r="C287" s="500">
        <v>200000</v>
      </c>
      <c r="D287" s="758">
        <v>20000</v>
      </c>
      <c r="E287" s="758">
        <f>C287+D287</f>
        <v>220000</v>
      </c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9"/>
      <c r="AD287" s="89"/>
      <c r="AE287" s="89"/>
      <c r="AF287" s="89"/>
      <c r="AG287" s="89"/>
      <c r="AH287" s="89"/>
      <c r="AI287" s="89"/>
      <c r="AJ287" s="89"/>
      <c r="AK287" s="89"/>
      <c r="AL287" s="89"/>
      <c r="AM287" s="89"/>
      <c r="AN287" s="89"/>
      <c r="AO287" s="89"/>
      <c r="AP287" s="89"/>
      <c r="AQ287" s="89"/>
      <c r="AR287" s="89"/>
    </row>
    <row r="288" spans="1:44" ht="15" customHeight="1" x14ac:dyDescent="0.2">
      <c r="A288" s="275" t="s">
        <v>366</v>
      </c>
      <c r="B288" s="414" t="s">
        <v>353</v>
      </c>
      <c r="C288" s="496">
        <v>150000</v>
      </c>
      <c r="D288" s="754"/>
      <c r="E288" s="754">
        <f>C288+D288</f>
        <v>150000</v>
      </c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  <c r="AA288" s="89"/>
      <c r="AB288" s="89"/>
      <c r="AC288" s="89"/>
      <c r="AD288" s="89"/>
      <c r="AE288" s="89"/>
      <c r="AF288" s="89"/>
      <c r="AG288" s="89"/>
      <c r="AH288" s="89"/>
      <c r="AI288" s="89"/>
      <c r="AJ288" s="89"/>
      <c r="AK288" s="89"/>
      <c r="AL288" s="89"/>
      <c r="AM288" s="89"/>
      <c r="AN288" s="89"/>
      <c r="AO288" s="89"/>
      <c r="AP288" s="89"/>
      <c r="AQ288" s="89"/>
      <c r="AR288" s="89"/>
    </row>
    <row r="289" spans="1:44" ht="15" customHeight="1" x14ac:dyDescent="0.2">
      <c r="A289" s="273" t="s">
        <v>97</v>
      </c>
      <c r="B289" s="415" t="s">
        <v>315</v>
      </c>
      <c r="C289" s="496"/>
      <c r="D289" s="754"/>
      <c r="E289" s="754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C289" s="89"/>
      <c r="AD289" s="89"/>
      <c r="AE289" s="89"/>
      <c r="AF289" s="89"/>
      <c r="AG289" s="89"/>
      <c r="AH289" s="89"/>
      <c r="AI289" s="89"/>
      <c r="AJ289" s="89"/>
      <c r="AK289" s="89"/>
      <c r="AL289" s="89"/>
      <c r="AM289" s="89"/>
      <c r="AN289" s="89"/>
      <c r="AO289" s="89"/>
      <c r="AP289" s="89"/>
      <c r="AQ289" s="89"/>
      <c r="AR289" s="89"/>
    </row>
    <row r="290" spans="1:44" ht="12.75" customHeight="1" x14ac:dyDescent="0.2">
      <c r="A290" s="276" t="s">
        <v>95</v>
      </c>
      <c r="B290" s="416" t="s">
        <v>119</v>
      </c>
      <c r="C290" s="497"/>
      <c r="D290" s="755"/>
      <c r="E290" s="755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9"/>
      <c r="AD290" s="89"/>
      <c r="AE290" s="89"/>
      <c r="AF290" s="89"/>
      <c r="AG290" s="89"/>
      <c r="AH290" s="89"/>
      <c r="AI290" s="89"/>
      <c r="AJ290" s="89"/>
      <c r="AK290" s="89"/>
      <c r="AL290" s="89"/>
      <c r="AM290" s="89"/>
      <c r="AN290" s="89"/>
      <c r="AO290" s="89"/>
      <c r="AP290" s="89"/>
      <c r="AQ290" s="89"/>
      <c r="AR290" s="89"/>
    </row>
    <row r="291" spans="1:44" ht="12.75" customHeight="1" x14ac:dyDescent="0.2">
      <c r="A291" s="235">
        <v>3</v>
      </c>
      <c r="B291" s="381" t="s">
        <v>62</v>
      </c>
      <c r="C291" s="484">
        <v>150000</v>
      </c>
      <c r="D291" s="741"/>
      <c r="E291" s="741">
        <f>C291+D291</f>
        <v>150000</v>
      </c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  <c r="AA291" s="89"/>
      <c r="AB291" s="89"/>
      <c r="AC291" s="89"/>
      <c r="AD291" s="89"/>
      <c r="AE291" s="89"/>
      <c r="AF291" s="89"/>
      <c r="AG291" s="89"/>
      <c r="AH291" s="89"/>
      <c r="AI291" s="89"/>
      <c r="AJ291" s="89"/>
      <c r="AK291" s="89"/>
      <c r="AL291" s="89"/>
      <c r="AM291" s="89"/>
      <c r="AN291" s="89"/>
      <c r="AO291" s="89"/>
      <c r="AP291" s="89"/>
      <c r="AQ291" s="89"/>
      <c r="AR291" s="89"/>
    </row>
    <row r="292" spans="1:44" ht="12.75" customHeight="1" x14ac:dyDescent="0.2">
      <c r="A292" s="228">
        <v>32</v>
      </c>
      <c r="B292" s="382" t="s">
        <v>30</v>
      </c>
      <c r="C292" s="498">
        <v>150000</v>
      </c>
      <c r="D292" s="756"/>
      <c r="E292" s="756">
        <f>C292+D292</f>
        <v>150000</v>
      </c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  <c r="AA292" s="89"/>
      <c r="AB292" s="89"/>
      <c r="AC292" s="89"/>
      <c r="AD292" s="89"/>
      <c r="AE292" s="89"/>
      <c r="AF292" s="89"/>
      <c r="AG292" s="89"/>
      <c r="AH292" s="89"/>
      <c r="AI292" s="89"/>
      <c r="AJ292" s="89"/>
      <c r="AK292" s="89"/>
      <c r="AL292" s="89"/>
      <c r="AM292" s="89"/>
      <c r="AN292" s="89"/>
      <c r="AO292" s="89"/>
      <c r="AP292" s="89"/>
      <c r="AQ292" s="89"/>
      <c r="AR292" s="89"/>
    </row>
    <row r="293" spans="1:44" ht="12.75" customHeight="1" x14ac:dyDescent="0.2">
      <c r="A293" s="261">
        <v>323</v>
      </c>
      <c r="B293" s="404" t="s">
        <v>33</v>
      </c>
      <c r="C293" s="499">
        <v>150000</v>
      </c>
      <c r="D293" s="757"/>
      <c r="E293" s="757">
        <f>C293+D293</f>
        <v>150000</v>
      </c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  <c r="AA293" s="89"/>
      <c r="AB293" s="89"/>
      <c r="AC293" s="89"/>
      <c r="AD293" s="89"/>
      <c r="AE293" s="89"/>
      <c r="AF293" s="89"/>
      <c r="AG293" s="89"/>
      <c r="AH293" s="89"/>
      <c r="AI293" s="89"/>
      <c r="AJ293" s="89"/>
      <c r="AK293" s="89"/>
      <c r="AL293" s="89"/>
      <c r="AM293" s="89"/>
      <c r="AN293" s="89"/>
      <c r="AO293" s="89"/>
      <c r="AP293" s="89"/>
      <c r="AQ293" s="89"/>
      <c r="AR293" s="89"/>
    </row>
    <row r="294" spans="1:44" ht="12.75" customHeight="1" x14ac:dyDescent="0.2">
      <c r="A294" s="262">
        <v>323</v>
      </c>
      <c r="B294" s="405" t="s">
        <v>33</v>
      </c>
      <c r="C294" s="500">
        <v>150000</v>
      </c>
      <c r="D294" s="758"/>
      <c r="E294" s="758">
        <f>C294+D294</f>
        <v>150000</v>
      </c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  <c r="AA294" s="89"/>
      <c r="AB294" s="89"/>
      <c r="AC294" s="89"/>
      <c r="AD294" s="89"/>
      <c r="AE294" s="89"/>
      <c r="AF294" s="89"/>
      <c r="AG294" s="89"/>
      <c r="AH294" s="89"/>
      <c r="AI294" s="89"/>
      <c r="AJ294" s="89"/>
      <c r="AK294" s="89"/>
      <c r="AL294" s="89"/>
      <c r="AM294" s="89"/>
      <c r="AN294" s="89"/>
      <c r="AO294" s="89"/>
      <c r="AP294" s="89"/>
      <c r="AQ294" s="89"/>
      <c r="AR294" s="89"/>
    </row>
    <row r="295" spans="1:44" ht="15" customHeight="1" x14ac:dyDescent="0.2">
      <c r="A295" s="275" t="s">
        <v>395</v>
      </c>
      <c r="B295" s="414" t="s">
        <v>394</v>
      </c>
      <c r="C295" s="496">
        <v>400000</v>
      </c>
      <c r="D295" s="754">
        <f>D298</f>
        <v>74000</v>
      </c>
      <c r="E295" s="754">
        <f>C295+D295</f>
        <v>474000</v>
      </c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89"/>
      <c r="AC295" s="89"/>
      <c r="AD295" s="89"/>
      <c r="AE295" s="89"/>
      <c r="AF295" s="89"/>
      <c r="AG295" s="89"/>
      <c r="AH295" s="89"/>
      <c r="AI295" s="89"/>
      <c r="AJ295" s="89"/>
      <c r="AK295" s="89"/>
      <c r="AL295" s="89"/>
      <c r="AM295" s="89"/>
      <c r="AN295" s="89"/>
      <c r="AO295" s="89"/>
      <c r="AP295" s="89"/>
      <c r="AQ295" s="89"/>
      <c r="AR295" s="89"/>
    </row>
    <row r="296" spans="1:44" ht="15" customHeight="1" x14ac:dyDescent="0.2">
      <c r="A296" s="273" t="s">
        <v>97</v>
      </c>
      <c r="B296" s="415" t="s">
        <v>315</v>
      </c>
      <c r="C296" s="496"/>
      <c r="D296" s="754"/>
      <c r="E296" s="754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  <c r="AA296" s="89"/>
      <c r="AB296" s="89"/>
      <c r="AC296" s="89"/>
      <c r="AD296" s="89"/>
      <c r="AE296" s="89"/>
      <c r="AF296" s="89"/>
      <c r="AG296" s="89"/>
      <c r="AH296" s="89"/>
      <c r="AI296" s="89"/>
      <c r="AJ296" s="89"/>
      <c r="AK296" s="89"/>
      <c r="AL296" s="89"/>
      <c r="AM296" s="89"/>
      <c r="AN296" s="89"/>
      <c r="AO296" s="89"/>
      <c r="AP296" s="89"/>
      <c r="AQ296" s="89"/>
      <c r="AR296" s="89"/>
    </row>
    <row r="297" spans="1:44" ht="12.75" customHeight="1" x14ac:dyDescent="0.2">
      <c r="A297" s="276" t="s">
        <v>95</v>
      </c>
      <c r="B297" s="416" t="s">
        <v>119</v>
      </c>
      <c r="C297" s="497"/>
      <c r="D297" s="755"/>
      <c r="E297" s="755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  <c r="AA297" s="89"/>
      <c r="AB297" s="89"/>
      <c r="AC297" s="89"/>
      <c r="AD297" s="89"/>
      <c r="AE297" s="89"/>
      <c r="AF297" s="89"/>
      <c r="AG297" s="89"/>
      <c r="AH297" s="89"/>
      <c r="AI297" s="89"/>
      <c r="AJ297" s="89"/>
      <c r="AK297" s="89"/>
      <c r="AL297" s="89"/>
      <c r="AM297" s="89"/>
      <c r="AN297" s="89"/>
      <c r="AO297" s="89"/>
      <c r="AP297" s="89"/>
      <c r="AQ297" s="89"/>
      <c r="AR297" s="89"/>
    </row>
    <row r="298" spans="1:44" ht="12.75" customHeight="1" x14ac:dyDescent="0.2">
      <c r="A298" s="235">
        <v>4</v>
      </c>
      <c r="B298" s="381" t="s">
        <v>62</v>
      </c>
      <c r="C298" s="484">
        <v>400000</v>
      </c>
      <c r="D298" s="741">
        <f>D299</f>
        <v>74000</v>
      </c>
      <c r="E298" s="741">
        <f>C298+D298</f>
        <v>474000</v>
      </c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89"/>
      <c r="Z298" s="89"/>
      <c r="AA298" s="89"/>
      <c r="AB298" s="89"/>
      <c r="AC298" s="89"/>
      <c r="AD298" s="89"/>
      <c r="AE298" s="89"/>
      <c r="AF298" s="89"/>
      <c r="AG298" s="89"/>
      <c r="AH298" s="89"/>
      <c r="AI298" s="89"/>
      <c r="AJ298" s="89"/>
      <c r="AK298" s="89"/>
      <c r="AL298" s="89"/>
      <c r="AM298" s="89"/>
      <c r="AN298" s="89"/>
      <c r="AO298" s="89"/>
      <c r="AP298" s="89"/>
      <c r="AQ298" s="89"/>
      <c r="AR298" s="89"/>
    </row>
    <row r="299" spans="1:44" ht="12.75" customHeight="1" x14ac:dyDescent="0.2">
      <c r="A299" s="228">
        <v>42</v>
      </c>
      <c r="B299" s="382" t="s">
        <v>30</v>
      </c>
      <c r="C299" s="498">
        <v>400000</v>
      </c>
      <c r="D299" s="756">
        <f>D300</f>
        <v>74000</v>
      </c>
      <c r="E299" s="756">
        <f>C299+D299</f>
        <v>474000</v>
      </c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89"/>
      <c r="Z299" s="89"/>
      <c r="AA299" s="89"/>
      <c r="AB299" s="89"/>
      <c r="AC299" s="89"/>
      <c r="AD299" s="89"/>
      <c r="AE299" s="89"/>
      <c r="AF299" s="89"/>
      <c r="AG299" s="89"/>
      <c r="AH299" s="89"/>
      <c r="AI299" s="89"/>
      <c r="AJ299" s="89"/>
      <c r="AK299" s="89"/>
      <c r="AL299" s="89"/>
      <c r="AM299" s="89"/>
      <c r="AN299" s="89"/>
      <c r="AO299" s="89"/>
      <c r="AP299" s="89"/>
      <c r="AQ299" s="89"/>
      <c r="AR299" s="89"/>
    </row>
    <row r="300" spans="1:44" ht="12.75" customHeight="1" x14ac:dyDescent="0.2">
      <c r="A300" s="261">
        <v>421</v>
      </c>
      <c r="B300" s="404" t="s">
        <v>33</v>
      </c>
      <c r="C300" s="499">
        <v>400000</v>
      </c>
      <c r="D300" s="757">
        <f>D301</f>
        <v>74000</v>
      </c>
      <c r="E300" s="757">
        <f>C300+D300</f>
        <v>474000</v>
      </c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  <c r="AF300" s="89"/>
      <c r="AG300" s="89"/>
      <c r="AH300" s="89"/>
      <c r="AI300" s="89"/>
      <c r="AJ300" s="89"/>
      <c r="AK300" s="89"/>
      <c r="AL300" s="89"/>
      <c r="AM300" s="89"/>
      <c r="AN300" s="89"/>
      <c r="AO300" s="89"/>
      <c r="AP300" s="89"/>
      <c r="AQ300" s="89"/>
      <c r="AR300" s="89"/>
    </row>
    <row r="301" spans="1:44" ht="12.75" customHeight="1" x14ac:dyDescent="0.2">
      <c r="A301" s="262">
        <v>421</v>
      </c>
      <c r="B301" s="405" t="s">
        <v>33</v>
      </c>
      <c r="C301" s="500">
        <v>400000</v>
      </c>
      <c r="D301" s="758">
        <v>74000</v>
      </c>
      <c r="E301" s="758">
        <f>C301+D301</f>
        <v>474000</v>
      </c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  <c r="AF301" s="89"/>
      <c r="AG301" s="89"/>
      <c r="AH301" s="89"/>
      <c r="AI301" s="89"/>
      <c r="AJ301" s="89"/>
      <c r="AK301" s="89"/>
      <c r="AL301" s="89"/>
      <c r="AM301" s="89"/>
      <c r="AN301" s="89"/>
      <c r="AO301" s="89"/>
      <c r="AP301" s="89"/>
      <c r="AQ301" s="89"/>
      <c r="AR301" s="89"/>
    </row>
    <row r="302" spans="1:44" ht="15" customHeight="1" x14ac:dyDescent="0.2">
      <c r="A302" s="275" t="s">
        <v>428</v>
      </c>
      <c r="B302" s="415" t="s">
        <v>358</v>
      </c>
      <c r="C302" s="496">
        <v>75000</v>
      </c>
      <c r="D302" s="754">
        <f>D305</f>
        <v>20000</v>
      </c>
      <c r="E302" s="754">
        <f>C302+D302</f>
        <v>95000</v>
      </c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89"/>
      <c r="AC302" s="89"/>
      <c r="AD302" s="89"/>
      <c r="AE302" s="89"/>
      <c r="AF302" s="89"/>
      <c r="AG302" s="89"/>
      <c r="AH302" s="89"/>
      <c r="AI302" s="89"/>
      <c r="AJ302" s="89"/>
      <c r="AK302" s="89"/>
      <c r="AL302" s="89"/>
      <c r="AM302" s="89"/>
      <c r="AN302" s="89"/>
      <c r="AO302" s="89"/>
      <c r="AP302" s="89"/>
      <c r="AQ302" s="89"/>
      <c r="AR302" s="89"/>
    </row>
    <row r="303" spans="1:44" ht="15" customHeight="1" x14ac:dyDescent="0.2">
      <c r="A303" s="277"/>
      <c r="B303" s="417" t="s">
        <v>317</v>
      </c>
      <c r="C303" s="502"/>
      <c r="D303" s="760"/>
      <c r="E303" s="760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89"/>
      <c r="AC303" s="89"/>
      <c r="AD303" s="89"/>
      <c r="AE303" s="89"/>
      <c r="AF303" s="89"/>
      <c r="AG303" s="89"/>
      <c r="AH303" s="89"/>
      <c r="AI303" s="89"/>
      <c r="AJ303" s="89"/>
      <c r="AK303" s="89"/>
      <c r="AL303" s="89"/>
      <c r="AM303" s="89"/>
      <c r="AN303" s="89"/>
      <c r="AO303" s="89"/>
      <c r="AP303" s="89"/>
      <c r="AQ303" s="89"/>
      <c r="AR303" s="89"/>
    </row>
    <row r="304" spans="1:44" ht="12.75" customHeight="1" x14ac:dyDescent="0.2">
      <c r="A304" s="274" t="s">
        <v>94</v>
      </c>
      <c r="B304" s="413" t="s">
        <v>119</v>
      </c>
      <c r="C304" s="497"/>
      <c r="D304" s="755"/>
      <c r="E304" s="755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89"/>
      <c r="AC304" s="89"/>
      <c r="AD304" s="89"/>
      <c r="AE304" s="89"/>
      <c r="AF304" s="89"/>
      <c r="AG304" s="89"/>
      <c r="AH304" s="89"/>
      <c r="AI304" s="89"/>
      <c r="AJ304" s="89"/>
      <c r="AK304" s="89"/>
      <c r="AL304" s="89"/>
      <c r="AM304" s="89"/>
      <c r="AN304" s="89"/>
      <c r="AO304" s="89"/>
      <c r="AP304" s="89"/>
      <c r="AQ304" s="89"/>
      <c r="AR304" s="89"/>
    </row>
    <row r="305" spans="1:44" ht="12.75" customHeight="1" x14ac:dyDescent="0.2">
      <c r="A305" s="235">
        <v>3</v>
      </c>
      <c r="B305" s="381" t="s">
        <v>62</v>
      </c>
      <c r="C305" s="484">
        <v>75000</v>
      </c>
      <c r="D305" s="741">
        <f>D306</f>
        <v>20000</v>
      </c>
      <c r="E305" s="741">
        <f>C305+D305</f>
        <v>95000</v>
      </c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  <c r="AF305" s="89"/>
      <c r="AG305" s="89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</row>
    <row r="306" spans="1:44" ht="12.75" customHeight="1" x14ac:dyDescent="0.2">
      <c r="A306" s="228">
        <v>32</v>
      </c>
      <c r="B306" s="382" t="s">
        <v>30</v>
      </c>
      <c r="C306" s="498">
        <v>75000</v>
      </c>
      <c r="D306" s="756">
        <f>D307</f>
        <v>20000</v>
      </c>
      <c r="E306" s="756">
        <f>C306+D306</f>
        <v>95000</v>
      </c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  <c r="AF306" s="89"/>
      <c r="AG306" s="89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</row>
    <row r="307" spans="1:44" ht="12.75" customHeight="1" x14ac:dyDescent="0.2">
      <c r="A307" s="261">
        <v>323</v>
      </c>
      <c r="B307" s="404" t="s">
        <v>33</v>
      </c>
      <c r="C307" s="499">
        <v>75000</v>
      </c>
      <c r="D307" s="757">
        <f>D308</f>
        <v>20000</v>
      </c>
      <c r="E307" s="757">
        <f>C307+D307</f>
        <v>95000</v>
      </c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  <c r="AF307" s="89"/>
      <c r="AG307" s="89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</row>
    <row r="308" spans="1:44" ht="12.75" customHeight="1" x14ac:dyDescent="0.2">
      <c r="A308" s="262">
        <v>323</v>
      </c>
      <c r="B308" s="405" t="s">
        <v>33</v>
      </c>
      <c r="C308" s="500">
        <v>75000</v>
      </c>
      <c r="D308" s="758">
        <v>20000</v>
      </c>
      <c r="E308" s="758">
        <f>C308+D308</f>
        <v>95000</v>
      </c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</row>
    <row r="309" spans="1:44" x14ac:dyDescent="0.2">
      <c r="A309" s="275" t="s">
        <v>357</v>
      </c>
      <c r="B309" s="415" t="s">
        <v>405</v>
      </c>
      <c r="C309" s="496">
        <v>15000</v>
      </c>
      <c r="D309" s="754"/>
      <c r="E309" s="754">
        <f>C309+D309</f>
        <v>15000</v>
      </c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</row>
    <row r="310" spans="1:44" x14ac:dyDescent="0.2">
      <c r="A310" s="277"/>
      <c r="B310" s="417" t="s">
        <v>317</v>
      </c>
      <c r="C310" s="502"/>
      <c r="D310" s="760"/>
      <c r="E310" s="760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C310" s="89"/>
      <c r="AD310" s="89"/>
      <c r="AE310" s="89"/>
      <c r="AF310" s="89"/>
      <c r="AG310" s="89"/>
      <c r="AH310" s="89"/>
      <c r="AI310" s="89"/>
      <c r="AJ310" s="89"/>
      <c r="AK310" s="89"/>
      <c r="AL310" s="89"/>
      <c r="AM310" s="89"/>
      <c r="AN310" s="89"/>
      <c r="AO310" s="89"/>
      <c r="AP310" s="89"/>
      <c r="AQ310" s="89"/>
      <c r="AR310" s="89"/>
    </row>
    <row r="311" spans="1:44" ht="15" customHeight="1" x14ac:dyDescent="0.2">
      <c r="A311" s="274" t="s">
        <v>94</v>
      </c>
      <c r="B311" s="413" t="s">
        <v>119</v>
      </c>
      <c r="C311" s="497"/>
      <c r="D311" s="755"/>
      <c r="E311" s="755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  <c r="AF311" s="89"/>
      <c r="AG311" s="89"/>
      <c r="AH311" s="89"/>
      <c r="AI311" s="89"/>
      <c r="AJ311" s="89"/>
      <c r="AK311" s="89"/>
      <c r="AL311" s="89"/>
      <c r="AM311" s="89"/>
      <c r="AN311" s="89"/>
      <c r="AO311" s="89"/>
      <c r="AP311" s="89"/>
      <c r="AQ311" s="89"/>
      <c r="AR311" s="89"/>
    </row>
    <row r="312" spans="1:44" ht="12.75" customHeight="1" x14ac:dyDescent="0.2">
      <c r="A312" s="235">
        <v>3</v>
      </c>
      <c r="B312" s="381" t="s">
        <v>62</v>
      </c>
      <c r="C312" s="484">
        <v>15000</v>
      </c>
      <c r="D312" s="741"/>
      <c r="E312" s="741">
        <f>C312+D312</f>
        <v>15000</v>
      </c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89"/>
      <c r="AC312" s="89"/>
      <c r="AD312" s="89"/>
      <c r="AE312" s="89"/>
      <c r="AF312" s="89"/>
      <c r="AG312" s="89"/>
      <c r="AH312" s="89"/>
      <c r="AI312" s="89"/>
      <c r="AJ312" s="89"/>
      <c r="AK312" s="89"/>
      <c r="AL312" s="89"/>
      <c r="AM312" s="89"/>
      <c r="AN312" s="89"/>
      <c r="AO312" s="89"/>
      <c r="AP312" s="89"/>
      <c r="AQ312" s="89"/>
      <c r="AR312" s="89"/>
    </row>
    <row r="313" spans="1:44" ht="12.75" customHeight="1" x14ac:dyDescent="0.2">
      <c r="A313" s="228">
        <v>32</v>
      </c>
      <c r="B313" s="382" t="s">
        <v>30</v>
      </c>
      <c r="C313" s="498">
        <v>15000</v>
      </c>
      <c r="D313" s="756"/>
      <c r="E313" s="756">
        <f>C313+D313</f>
        <v>15000</v>
      </c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  <c r="AF313" s="89"/>
      <c r="AG313" s="89"/>
      <c r="AH313" s="89"/>
      <c r="AI313" s="89"/>
      <c r="AJ313" s="89"/>
      <c r="AK313" s="89"/>
      <c r="AL313" s="89"/>
      <c r="AM313" s="89"/>
      <c r="AN313" s="89"/>
      <c r="AO313" s="89"/>
      <c r="AP313" s="89"/>
      <c r="AQ313" s="89"/>
      <c r="AR313" s="89"/>
    </row>
    <row r="314" spans="1:44" ht="12.75" customHeight="1" x14ac:dyDescent="0.2">
      <c r="A314" s="261">
        <v>323</v>
      </c>
      <c r="B314" s="404" t="s">
        <v>33</v>
      </c>
      <c r="C314" s="499">
        <v>15000</v>
      </c>
      <c r="D314" s="757"/>
      <c r="E314" s="757">
        <f>C314+D314</f>
        <v>15000</v>
      </c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89"/>
      <c r="AC314" s="89"/>
      <c r="AD314" s="89"/>
      <c r="AE314" s="89"/>
      <c r="AF314" s="89"/>
      <c r="AG314" s="89"/>
      <c r="AH314" s="89"/>
      <c r="AI314" s="89"/>
      <c r="AJ314" s="89"/>
      <c r="AK314" s="89"/>
      <c r="AL314" s="89"/>
      <c r="AM314" s="89"/>
      <c r="AN314" s="89"/>
      <c r="AO314" s="89"/>
      <c r="AP314" s="89"/>
      <c r="AQ314" s="89"/>
      <c r="AR314" s="89"/>
    </row>
    <row r="315" spans="1:44" x14ac:dyDescent="0.2">
      <c r="A315" s="262">
        <v>323</v>
      </c>
      <c r="B315" s="405" t="s">
        <v>33</v>
      </c>
      <c r="C315" s="500">
        <v>15000</v>
      </c>
      <c r="D315" s="758"/>
      <c r="E315" s="758">
        <f>C315+D315</f>
        <v>15000</v>
      </c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89"/>
      <c r="AF315" s="89"/>
      <c r="AG315" s="89"/>
      <c r="AH315" s="89"/>
      <c r="AI315" s="89"/>
      <c r="AJ315" s="89"/>
      <c r="AK315" s="89"/>
      <c r="AL315" s="89"/>
      <c r="AM315" s="89"/>
      <c r="AN315" s="89"/>
      <c r="AO315" s="89"/>
      <c r="AP315" s="89"/>
      <c r="AQ315" s="89"/>
      <c r="AR315" s="89"/>
    </row>
    <row r="316" spans="1:44" ht="12.75" customHeight="1" x14ac:dyDescent="0.2">
      <c r="A316" s="275" t="s">
        <v>404</v>
      </c>
      <c r="B316" s="415" t="s">
        <v>422</v>
      </c>
      <c r="C316" s="496">
        <v>15000</v>
      </c>
      <c r="D316" s="754"/>
      <c r="E316" s="754">
        <f>C316+D316</f>
        <v>15000</v>
      </c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89"/>
      <c r="Z316" s="89"/>
      <c r="AA316" s="89"/>
      <c r="AB316" s="89"/>
      <c r="AC316" s="89"/>
      <c r="AD316" s="89"/>
      <c r="AE316" s="89"/>
      <c r="AF316" s="89"/>
      <c r="AG316" s="89"/>
      <c r="AH316" s="89"/>
      <c r="AI316" s="89"/>
      <c r="AJ316" s="89"/>
      <c r="AK316" s="89"/>
      <c r="AL316" s="89"/>
      <c r="AM316" s="89"/>
      <c r="AN316" s="89"/>
      <c r="AO316" s="89"/>
      <c r="AP316" s="89"/>
      <c r="AQ316" s="89"/>
      <c r="AR316" s="89"/>
    </row>
    <row r="317" spans="1:44" ht="12.75" customHeight="1" x14ac:dyDescent="0.2">
      <c r="A317" s="277"/>
      <c r="B317" s="417" t="s">
        <v>317</v>
      </c>
      <c r="C317" s="502"/>
      <c r="D317" s="760"/>
      <c r="E317" s="760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  <c r="AF317" s="89"/>
      <c r="AG317" s="89"/>
      <c r="AH317" s="89"/>
      <c r="AI317" s="89"/>
      <c r="AJ317" s="89"/>
      <c r="AK317" s="89"/>
      <c r="AL317" s="89"/>
      <c r="AM317" s="89"/>
      <c r="AN317" s="89"/>
      <c r="AO317" s="89"/>
      <c r="AP317" s="89"/>
      <c r="AQ317" s="89"/>
      <c r="AR317" s="89"/>
    </row>
    <row r="318" spans="1:44" ht="12.75" customHeight="1" x14ac:dyDescent="0.2">
      <c r="A318" s="274" t="s">
        <v>94</v>
      </c>
      <c r="B318" s="413" t="s">
        <v>119</v>
      </c>
      <c r="C318" s="497"/>
      <c r="D318" s="755"/>
      <c r="E318" s="755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89"/>
      <c r="AF318" s="89"/>
      <c r="AG318" s="89"/>
      <c r="AH318" s="89"/>
      <c r="AI318" s="89"/>
      <c r="AJ318" s="89"/>
      <c r="AK318" s="89"/>
      <c r="AL318" s="89"/>
      <c r="AM318" s="89"/>
      <c r="AN318" s="89"/>
      <c r="AO318" s="89"/>
      <c r="AP318" s="89"/>
      <c r="AQ318" s="89"/>
      <c r="AR318" s="89"/>
    </row>
    <row r="319" spans="1:44" ht="15" customHeight="1" x14ac:dyDescent="0.2">
      <c r="A319" s="235">
        <v>3</v>
      </c>
      <c r="B319" s="381" t="s">
        <v>62</v>
      </c>
      <c r="C319" s="484">
        <v>15000</v>
      </c>
      <c r="D319" s="741"/>
      <c r="E319" s="741">
        <f>C319+D319</f>
        <v>15000</v>
      </c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  <c r="AG319" s="89"/>
      <c r="AH319" s="89"/>
      <c r="AI319" s="89"/>
      <c r="AJ319" s="89"/>
      <c r="AK319" s="89"/>
      <c r="AL319" s="89"/>
      <c r="AM319" s="89"/>
      <c r="AN319" s="89"/>
      <c r="AO319" s="89"/>
      <c r="AP319" s="89"/>
      <c r="AQ319" s="89"/>
      <c r="AR319" s="89"/>
    </row>
    <row r="320" spans="1:44" ht="15" customHeight="1" x14ac:dyDescent="0.2">
      <c r="A320" s="228">
        <v>32</v>
      </c>
      <c r="B320" s="382" t="s">
        <v>30</v>
      </c>
      <c r="C320" s="498">
        <v>15000</v>
      </c>
      <c r="D320" s="756"/>
      <c r="E320" s="756">
        <f>C320+D320</f>
        <v>15000</v>
      </c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  <c r="AF320" s="89"/>
      <c r="AG320" s="89"/>
      <c r="AH320" s="89"/>
      <c r="AI320" s="89"/>
      <c r="AJ320" s="89"/>
      <c r="AK320" s="89"/>
      <c r="AL320" s="89"/>
      <c r="AM320" s="89"/>
      <c r="AN320" s="89"/>
      <c r="AO320" s="89"/>
      <c r="AP320" s="89"/>
      <c r="AQ320" s="89"/>
      <c r="AR320" s="89"/>
    </row>
    <row r="321" spans="1:44" ht="12.75" customHeight="1" x14ac:dyDescent="0.2">
      <c r="A321" s="261">
        <v>323</v>
      </c>
      <c r="B321" s="404" t="s">
        <v>33</v>
      </c>
      <c r="C321" s="499">
        <v>15000</v>
      </c>
      <c r="D321" s="757"/>
      <c r="E321" s="757">
        <f>C321+D321</f>
        <v>15000</v>
      </c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  <c r="AG321" s="89"/>
      <c r="AH321" s="89"/>
      <c r="AI321" s="89"/>
      <c r="AJ321" s="89"/>
      <c r="AK321" s="89"/>
      <c r="AL321" s="89"/>
      <c r="AM321" s="89"/>
      <c r="AN321" s="89"/>
      <c r="AO321" s="89"/>
      <c r="AP321" s="89"/>
      <c r="AQ321" s="89"/>
      <c r="AR321" s="89"/>
    </row>
    <row r="322" spans="1:44" ht="12.75" customHeight="1" x14ac:dyDescent="0.2">
      <c r="A322" s="262">
        <v>323</v>
      </c>
      <c r="B322" s="405" t="s">
        <v>33</v>
      </c>
      <c r="C322" s="500">
        <v>15000</v>
      </c>
      <c r="D322" s="758"/>
      <c r="E322" s="758">
        <f>C322+D322</f>
        <v>15000</v>
      </c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89"/>
      <c r="AH322" s="89"/>
      <c r="AI322" s="89"/>
      <c r="AJ322" s="89"/>
      <c r="AK322" s="89"/>
      <c r="AL322" s="89"/>
      <c r="AM322" s="89"/>
      <c r="AN322" s="89"/>
      <c r="AO322" s="89"/>
      <c r="AP322" s="89"/>
      <c r="AQ322" s="89"/>
      <c r="AR322" s="89"/>
    </row>
    <row r="323" spans="1:44" ht="12.75" customHeight="1" x14ac:dyDescent="0.2">
      <c r="A323" s="275" t="s">
        <v>439</v>
      </c>
      <c r="B323" s="414" t="s">
        <v>440</v>
      </c>
      <c r="C323" s="496">
        <v>200000</v>
      </c>
      <c r="D323" s="754"/>
      <c r="E323" s="754">
        <f>C323+D323</f>
        <v>200000</v>
      </c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89"/>
      <c r="AH323" s="89"/>
      <c r="AI323" s="89"/>
      <c r="AJ323" s="89"/>
      <c r="AK323" s="89"/>
      <c r="AL323" s="89"/>
      <c r="AM323" s="89"/>
      <c r="AN323" s="89"/>
      <c r="AO323" s="89"/>
      <c r="AP323" s="89"/>
      <c r="AQ323" s="89"/>
      <c r="AR323" s="89"/>
    </row>
    <row r="324" spans="1:44" ht="12.75" customHeight="1" x14ac:dyDescent="0.2">
      <c r="A324" s="273" t="s">
        <v>97</v>
      </c>
      <c r="B324" s="415" t="s">
        <v>315</v>
      </c>
      <c r="C324" s="496"/>
      <c r="D324" s="754"/>
      <c r="E324" s="754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  <c r="AG324" s="89"/>
      <c r="AH324" s="89"/>
      <c r="AI324" s="89"/>
      <c r="AJ324" s="89"/>
      <c r="AK324" s="89"/>
      <c r="AL324" s="89"/>
      <c r="AM324" s="89"/>
      <c r="AN324" s="89"/>
      <c r="AO324" s="89"/>
      <c r="AP324" s="89"/>
      <c r="AQ324" s="89"/>
      <c r="AR324" s="89"/>
    </row>
    <row r="325" spans="1:44" ht="12.75" customHeight="1" x14ac:dyDescent="0.2">
      <c r="A325" s="276" t="s">
        <v>95</v>
      </c>
      <c r="B325" s="416" t="s">
        <v>119</v>
      </c>
      <c r="C325" s="497"/>
      <c r="D325" s="755"/>
      <c r="E325" s="755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  <c r="AF325" s="89"/>
      <c r="AG325" s="89"/>
      <c r="AH325" s="89"/>
      <c r="AI325" s="89"/>
      <c r="AJ325" s="89"/>
      <c r="AK325" s="89"/>
      <c r="AL325" s="89"/>
      <c r="AM325" s="89"/>
      <c r="AN325" s="89"/>
      <c r="AO325" s="89"/>
      <c r="AP325" s="89"/>
      <c r="AQ325" s="89"/>
      <c r="AR325" s="89"/>
    </row>
    <row r="326" spans="1:44" ht="15" customHeight="1" x14ac:dyDescent="0.2">
      <c r="A326" s="235">
        <v>4</v>
      </c>
      <c r="B326" s="381" t="s">
        <v>62</v>
      </c>
      <c r="C326" s="484">
        <v>200000</v>
      </c>
      <c r="D326" s="741"/>
      <c r="E326" s="741">
        <f>C326+D326</f>
        <v>200000</v>
      </c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89"/>
      <c r="AF326" s="89"/>
      <c r="AG326" s="89"/>
      <c r="AH326" s="89"/>
      <c r="AI326" s="89"/>
      <c r="AJ326" s="89"/>
      <c r="AK326" s="89"/>
      <c r="AL326" s="89"/>
      <c r="AM326" s="89"/>
      <c r="AN326" s="89"/>
      <c r="AO326" s="89"/>
      <c r="AP326" s="89"/>
      <c r="AQ326" s="89"/>
      <c r="AR326" s="89"/>
    </row>
    <row r="327" spans="1:44" ht="15" customHeight="1" x14ac:dyDescent="0.2">
      <c r="A327" s="228">
        <v>42</v>
      </c>
      <c r="B327" s="382" t="s">
        <v>30</v>
      </c>
      <c r="C327" s="498">
        <v>200000</v>
      </c>
      <c r="D327" s="756"/>
      <c r="E327" s="756">
        <f>C327+D327</f>
        <v>200000</v>
      </c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89"/>
      <c r="AH327" s="89"/>
      <c r="AI327" s="89"/>
      <c r="AJ327" s="89"/>
      <c r="AK327" s="89"/>
      <c r="AL327" s="89"/>
      <c r="AM327" s="89"/>
      <c r="AN327" s="89"/>
      <c r="AO327" s="89"/>
      <c r="AP327" s="89"/>
      <c r="AQ327" s="89"/>
      <c r="AR327" s="89"/>
    </row>
    <row r="328" spans="1:44" ht="12.75" customHeight="1" x14ac:dyDescent="0.2">
      <c r="A328" s="261">
        <v>421</v>
      </c>
      <c r="B328" s="404" t="s">
        <v>33</v>
      </c>
      <c r="C328" s="499">
        <v>200000</v>
      </c>
      <c r="D328" s="757"/>
      <c r="E328" s="757">
        <f>C328+D328</f>
        <v>200000</v>
      </c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89"/>
      <c r="AH328" s="89"/>
      <c r="AI328" s="89"/>
      <c r="AJ328" s="89"/>
      <c r="AK328" s="89"/>
      <c r="AL328" s="89"/>
      <c r="AM328" s="89"/>
      <c r="AN328" s="89"/>
      <c r="AO328" s="89"/>
      <c r="AP328" s="89"/>
      <c r="AQ328" s="89"/>
      <c r="AR328" s="89"/>
    </row>
    <row r="329" spans="1:44" ht="12.75" customHeight="1" x14ac:dyDescent="0.2">
      <c r="A329" s="262">
        <v>421</v>
      </c>
      <c r="B329" s="405" t="s">
        <v>33</v>
      </c>
      <c r="C329" s="500">
        <v>200000</v>
      </c>
      <c r="D329" s="758"/>
      <c r="E329" s="758">
        <f>C329+D329</f>
        <v>200000</v>
      </c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  <c r="AF329" s="89"/>
      <c r="AG329" s="89"/>
      <c r="AH329" s="89"/>
      <c r="AI329" s="89"/>
      <c r="AJ329" s="89"/>
      <c r="AK329" s="89"/>
      <c r="AL329" s="89"/>
      <c r="AM329" s="89"/>
      <c r="AN329" s="89"/>
      <c r="AO329" s="89"/>
      <c r="AP329" s="89"/>
      <c r="AQ329" s="89"/>
      <c r="AR329" s="89"/>
    </row>
    <row r="330" spans="1:44" ht="12.75" customHeight="1" x14ac:dyDescent="0.2">
      <c r="A330" s="278"/>
      <c r="B330" s="418" t="s">
        <v>103</v>
      </c>
      <c r="C330" s="492"/>
      <c r="D330" s="750"/>
      <c r="E330" s="750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89"/>
      <c r="AF330" s="89"/>
      <c r="AG330" s="89"/>
      <c r="AH330" s="89"/>
      <c r="AI330" s="89"/>
      <c r="AJ330" s="89"/>
      <c r="AK330" s="89"/>
      <c r="AL330" s="89"/>
      <c r="AM330" s="89"/>
      <c r="AN330" s="89"/>
      <c r="AO330" s="89"/>
      <c r="AP330" s="89"/>
      <c r="AQ330" s="89"/>
      <c r="AR330" s="89"/>
    </row>
    <row r="331" spans="1:44" ht="12.75" customHeight="1" x14ac:dyDescent="0.2">
      <c r="A331" s="279" t="s">
        <v>322</v>
      </c>
      <c r="B331" s="419"/>
      <c r="C331" s="465">
        <v>335000</v>
      </c>
      <c r="D331" s="744"/>
      <c r="E331" s="744">
        <f>C331+D331</f>
        <v>335000</v>
      </c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89"/>
      <c r="AF331" s="89"/>
      <c r="AG331" s="89"/>
      <c r="AH331" s="89"/>
      <c r="AI331" s="89"/>
      <c r="AJ331" s="89"/>
      <c r="AK331" s="89"/>
      <c r="AL331" s="89"/>
      <c r="AM331" s="89"/>
      <c r="AN331" s="89"/>
      <c r="AO331" s="89"/>
      <c r="AP331" s="89"/>
      <c r="AQ331" s="89"/>
      <c r="AR331" s="89"/>
    </row>
    <row r="332" spans="1:44" ht="12.75" customHeight="1" x14ac:dyDescent="0.2">
      <c r="A332" s="258" t="s">
        <v>287</v>
      </c>
      <c r="B332" s="403" t="s">
        <v>112</v>
      </c>
      <c r="C332" s="466">
        <v>100000</v>
      </c>
      <c r="D332" s="723"/>
      <c r="E332" s="723">
        <f>C332+D332</f>
        <v>100000</v>
      </c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  <c r="AF332" s="89"/>
      <c r="AG332" s="89"/>
      <c r="AH332" s="89"/>
      <c r="AI332" s="89"/>
      <c r="AJ332" s="89"/>
      <c r="AK332" s="89"/>
      <c r="AL332" s="89"/>
      <c r="AM332" s="89"/>
      <c r="AN332" s="89"/>
      <c r="AO332" s="89"/>
      <c r="AP332" s="89"/>
      <c r="AQ332" s="89"/>
      <c r="AR332" s="89"/>
    </row>
    <row r="333" spans="1:44" x14ac:dyDescent="0.2">
      <c r="A333" s="280"/>
      <c r="B333" s="420" t="s">
        <v>315</v>
      </c>
      <c r="C333" s="466"/>
      <c r="D333" s="723"/>
      <c r="E333" s="723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89"/>
      <c r="AF333" s="89"/>
      <c r="AG333" s="89"/>
      <c r="AH333" s="89"/>
      <c r="AI333" s="89"/>
      <c r="AJ333" s="89"/>
      <c r="AK333" s="89"/>
      <c r="AL333" s="89"/>
      <c r="AM333" s="89"/>
      <c r="AN333" s="89"/>
      <c r="AO333" s="89"/>
      <c r="AP333" s="89"/>
      <c r="AQ333" s="89"/>
      <c r="AR333" s="89"/>
    </row>
    <row r="334" spans="1:44" x14ac:dyDescent="0.2">
      <c r="A334" s="281" t="s">
        <v>100</v>
      </c>
      <c r="B334" s="220" t="s">
        <v>119</v>
      </c>
      <c r="C334" s="467"/>
      <c r="D334" s="724"/>
      <c r="E334" s="724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  <c r="AI334" s="89"/>
      <c r="AJ334" s="89"/>
      <c r="AK334" s="89"/>
      <c r="AL334" s="89"/>
      <c r="AM334" s="89"/>
      <c r="AN334" s="89"/>
      <c r="AO334" s="89"/>
      <c r="AP334" s="89"/>
      <c r="AQ334" s="89"/>
      <c r="AR334" s="89"/>
    </row>
    <row r="335" spans="1:44" ht="12.75" customHeight="1" x14ac:dyDescent="0.2">
      <c r="A335" s="282">
        <v>3</v>
      </c>
      <c r="B335" s="421" t="s">
        <v>62</v>
      </c>
      <c r="C335" s="468">
        <v>100000</v>
      </c>
      <c r="D335" s="725"/>
      <c r="E335" s="725">
        <f>C335+D335</f>
        <v>100000</v>
      </c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  <c r="AF335" s="89"/>
      <c r="AG335" s="89"/>
      <c r="AH335" s="89"/>
      <c r="AI335" s="89"/>
      <c r="AJ335" s="89"/>
      <c r="AK335" s="89"/>
      <c r="AL335" s="89"/>
      <c r="AM335" s="89"/>
      <c r="AN335" s="89"/>
      <c r="AO335" s="89"/>
      <c r="AP335" s="89"/>
      <c r="AQ335" s="89"/>
      <c r="AR335" s="89"/>
    </row>
    <row r="336" spans="1:44" ht="15" customHeight="1" x14ac:dyDescent="0.2">
      <c r="A336" s="228">
        <v>35</v>
      </c>
      <c r="B336" s="382" t="s">
        <v>74</v>
      </c>
      <c r="C336" s="469">
        <v>100000</v>
      </c>
      <c r="D336" s="726"/>
      <c r="E336" s="726">
        <f>C336+D336</f>
        <v>100000</v>
      </c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  <c r="AG336" s="89"/>
      <c r="AH336" s="89"/>
      <c r="AI336" s="89"/>
      <c r="AJ336" s="89"/>
      <c r="AK336" s="89"/>
      <c r="AL336" s="89"/>
      <c r="AM336" s="89"/>
      <c r="AN336" s="89"/>
      <c r="AO336" s="89"/>
      <c r="AP336" s="89"/>
      <c r="AQ336" s="89"/>
      <c r="AR336" s="89"/>
    </row>
    <row r="337" spans="1:44" ht="15" customHeight="1" x14ac:dyDescent="0.2">
      <c r="A337" s="256">
        <v>352</v>
      </c>
      <c r="B337" s="387" t="s">
        <v>75</v>
      </c>
      <c r="C337" s="485">
        <v>100000</v>
      </c>
      <c r="D337" s="742"/>
      <c r="E337" s="742">
        <f>C337+D337</f>
        <v>100000</v>
      </c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  <c r="AF337" s="89"/>
      <c r="AG337" s="89"/>
      <c r="AH337" s="89"/>
      <c r="AI337" s="89"/>
      <c r="AJ337" s="89"/>
      <c r="AK337" s="89"/>
      <c r="AL337" s="89"/>
      <c r="AM337" s="89"/>
      <c r="AN337" s="89"/>
      <c r="AO337" s="89"/>
      <c r="AP337" s="89"/>
      <c r="AQ337" s="89"/>
      <c r="AR337" s="89"/>
    </row>
    <row r="338" spans="1:44" ht="12.75" customHeight="1" x14ac:dyDescent="0.2">
      <c r="A338" s="266">
        <v>352</v>
      </c>
      <c r="B338" s="380" t="s">
        <v>75</v>
      </c>
      <c r="C338" s="486">
        <v>100000</v>
      </c>
      <c r="D338" s="743"/>
      <c r="E338" s="743">
        <f>C338+D338</f>
        <v>100000</v>
      </c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  <c r="AF338" s="89"/>
      <c r="AG338" s="89"/>
      <c r="AH338" s="89"/>
      <c r="AI338" s="89"/>
      <c r="AJ338" s="89"/>
      <c r="AK338" s="89"/>
      <c r="AL338" s="89"/>
      <c r="AM338" s="89"/>
      <c r="AN338" s="89"/>
      <c r="AO338" s="89"/>
      <c r="AP338" s="89"/>
      <c r="AQ338" s="89"/>
      <c r="AR338" s="89"/>
    </row>
    <row r="339" spans="1:44" ht="12.75" customHeight="1" x14ac:dyDescent="0.2">
      <c r="A339" s="283" t="s">
        <v>288</v>
      </c>
      <c r="B339" s="98" t="s">
        <v>204</v>
      </c>
      <c r="C339" s="466">
        <v>35000</v>
      </c>
      <c r="D339" s="723"/>
      <c r="E339" s="723">
        <f>C339+D339</f>
        <v>35000</v>
      </c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  <c r="AG339" s="89"/>
      <c r="AH339" s="89"/>
      <c r="AI339" s="89"/>
      <c r="AJ339" s="89"/>
      <c r="AK339" s="89"/>
      <c r="AL339" s="89"/>
      <c r="AM339" s="89"/>
      <c r="AN339" s="89"/>
      <c r="AO339" s="89"/>
      <c r="AP339" s="89"/>
      <c r="AQ339" s="89"/>
      <c r="AR339" s="89"/>
    </row>
    <row r="340" spans="1:44" ht="12.75" customHeight="1" x14ac:dyDescent="0.2">
      <c r="A340" s="280"/>
      <c r="B340" s="420" t="s">
        <v>315</v>
      </c>
      <c r="C340" s="466">
        <v>0</v>
      </c>
      <c r="D340" s="723"/>
      <c r="E340" s="723">
        <f t="shared" ref="E340:E409" si="12">C340+D340</f>
        <v>0</v>
      </c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  <c r="AF340" s="89"/>
      <c r="AG340" s="89"/>
      <c r="AH340" s="89"/>
      <c r="AI340" s="89"/>
      <c r="AJ340" s="89"/>
      <c r="AK340" s="89"/>
      <c r="AL340" s="89"/>
      <c r="AM340" s="89"/>
      <c r="AN340" s="89"/>
      <c r="AO340" s="89"/>
      <c r="AP340" s="89"/>
      <c r="AQ340" s="89"/>
      <c r="AR340" s="89"/>
    </row>
    <row r="341" spans="1:44" ht="12.75" customHeight="1" x14ac:dyDescent="0.2">
      <c r="A341" s="281" t="s">
        <v>100</v>
      </c>
      <c r="B341" s="220" t="s">
        <v>119</v>
      </c>
      <c r="C341" s="467"/>
      <c r="D341" s="724"/>
      <c r="E341" s="724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  <c r="AG341" s="89"/>
      <c r="AH341" s="89"/>
      <c r="AI341" s="89"/>
      <c r="AJ341" s="89"/>
      <c r="AK341" s="89"/>
      <c r="AL341" s="89"/>
      <c r="AM341" s="89"/>
      <c r="AN341" s="89"/>
      <c r="AO341" s="89"/>
      <c r="AP341" s="89"/>
      <c r="AQ341" s="89"/>
      <c r="AR341" s="89"/>
    </row>
    <row r="342" spans="1:44" ht="12.75" customHeight="1" x14ac:dyDescent="0.2">
      <c r="A342" s="282">
        <v>3</v>
      </c>
      <c r="B342" s="421" t="s">
        <v>62</v>
      </c>
      <c r="C342" s="468">
        <v>35000</v>
      </c>
      <c r="D342" s="725"/>
      <c r="E342" s="725">
        <f t="shared" si="12"/>
        <v>35000</v>
      </c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  <c r="AF342" s="89"/>
      <c r="AG342" s="89"/>
      <c r="AH342" s="89"/>
      <c r="AI342" s="89"/>
      <c r="AJ342" s="89"/>
      <c r="AK342" s="89"/>
      <c r="AL342" s="89"/>
      <c r="AM342" s="89"/>
      <c r="AN342" s="89"/>
      <c r="AO342" s="89"/>
      <c r="AP342" s="89"/>
      <c r="AQ342" s="89"/>
      <c r="AR342" s="89"/>
    </row>
    <row r="343" spans="1:44" ht="12.75" customHeight="1" x14ac:dyDescent="0.2">
      <c r="A343" s="228">
        <v>32</v>
      </c>
      <c r="B343" s="382" t="s">
        <v>30</v>
      </c>
      <c r="C343" s="469">
        <v>35000</v>
      </c>
      <c r="D343" s="726"/>
      <c r="E343" s="726">
        <f t="shared" si="12"/>
        <v>35000</v>
      </c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89"/>
      <c r="AH343" s="89"/>
      <c r="AI343" s="89"/>
      <c r="AJ343" s="89"/>
      <c r="AK343" s="89"/>
      <c r="AL343" s="89"/>
      <c r="AM343" s="89"/>
      <c r="AN343" s="89"/>
      <c r="AO343" s="89"/>
      <c r="AP343" s="89"/>
      <c r="AQ343" s="89"/>
      <c r="AR343" s="89"/>
    </row>
    <row r="344" spans="1:44" x14ac:dyDescent="0.2">
      <c r="A344" s="261">
        <v>323</v>
      </c>
      <c r="B344" s="404" t="s">
        <v>33</v>
      </c>
      <c r="C344" s="485">
        <v>35000</v>
      </c>
      <c r="D344" s="742"/>
      <c r="E344" s="742">
        <f t="shared" si="12"/>
        <v>35000</v>
      </c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89"/>
      <c r="AH344" s="89"/>
      <c r="AI344" s="89"/>
      <c r="AJ344" s="89"/>
      <c r="AK344" s="89"/>
      <c r="AL344" s="89"/>
      <c r="AM344" s="89"/>
      <c r="AN344" s="89"/>
      <c r="AO344" s="89"/>
      <c r="AP344" s="89"/>
      <c r="AQ344" s="89"/>
      <c r="AR344" s="89"/>
    </row>
    <row r="345" spans="1:44" x14ac:dyDescent="0.2">
      <c r="A345" s="262">
        <v>323</v>
      </c>
      <c r="B345" s="405" t="s">
        <v>33</v>
      </c>
      <c r="C345" s="486">
        <v>35000</v>
      </c>
      <c r="D345" s="743"/>
      <c r="E345" s="743">
        <f t="shared" si="12"/>
        <v>35000</v>
      </c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89"/>
      <c r="AH345" s="89"/>
      <c r="AI345" s="89"/>
      <c r="AJ345" s="89"/>
      <c r="AK345" s="89"/>
      <c r="AL345" s="89"/>
      <c r="AM345" s="89"/>
      <c r="AN345" s="89"/>
      <c r="AO345" s="89"/>
      <c r="AP345" s="89"/>
      <c r="AQ345" s="89"/>
      <c r="AR345" s="89"/>
    </row>
    <row r="346" spans="1:44" ht="15" customHeight="1" x14ac:dyDescent="0.2">
      <c r="A346" s="275" t="s">
        <v>289</v>
      </c>
      <c r="B346" s="415" t="s">
        <v>205</v>
      </c>
      <c r="C346" s="496">
        <v>200000</v>
      </c>
      <c r="D346" s="754"/>
      <c r="E346" s="754">
        <f t="shared" si="12"/>
        <v>200000</v>
      </c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89"/>
      <c r="AH346" s="89"/>
      <c r="AI346" s="89"/>
      <c r="AJ346" s="89"/>
      <c r="AK346" s="89"/>
      <c r="AL346" s="89"/>
      <c r="AM346" s="89"/>
      <c r="AN346" s="89"/>
      <c r="AO346" s="89"/>
      <c r="AP346" s="89"/>
      <c r="AQ346" s="89"/>
      <c r="AR346" s="89"/>
    </row>
    <row r="347" spans="1:44" ht="12.75" customHeight="1" x14ac:dyDescent="0.2">
      <c r="A347" s="284"/>
      <c r="B347" s="422" t="s">
        <v>316</v>
      </c>
      <c r="C347" s="496">
        <v>0</v>
      </c>
      <c r="D347" s="754"/>
      <c r="E347" s="754">
        <f t="shared" si="12"/>
        <v>0</v>
      </c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  <c r="AI347" s="89"/>
      <c r="AJ347" s="89"/>
      <c r="AK347" s="89"/>
      <c r="AL347" s="89"/>
      <c r="AM347" s="89"/>
      <c r="AN347" s="89"/>
      <c r="AO347" s="89"/>
      <c r="AP347" s="89"/>
      <c r="AQ347" s="89"/>
      <c r="AR347" s="89"/>
    </row>
    <row r="348" spans="1:44" ht="12.75" customHeight="1" x14ac:dyDescent="0.2">
      <c r="A348" s="285" t="s">
        <v>94</v>
      </c>
      <c r="B348" s="423" t="s">
        <v>119</v>
      </c>
      <c r="C348" s="497"/>
      <c r="D348" s="755"/>
      <c r="E348" s="755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89"/>
      <c r="AI348" s="89"/>
      <c r="AJ348" s="89"/>
      <c r="AK348" s="89"/>
      <c r="AL348" s="89"/>
      <c r="AM348" s="89"/>
      <c r="AN348" s="89"/>
      <c r="AO348" s="89"/>
      <c r="AP348" s="89"/>
      <c r="AQ348" s="89"/>
      <c r="AR348" s="89"/>
    </row>
    <row r="349" spans="1:44" ht="12.75" customHeight="1" x14ac:dyDescent="0.2">
      <c r="A349" s="282">
        <v>3</v>
      </c>
      <c r="B349" s="421" t="s">
        <v>62</v>
      </c>
      <c r="C349" s="468">
        <v>200000</v>
      </c>
      <c r="D349" s="725"/>
      <c r="E349" s="725">
        <f t="shared" si="12"/>
        <v>200000</v>
      </c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89"/>
      <c r="AI349" s="89"/>
      <c r="AJ349" s="89"/>
      <c r="AK349" s="89"/>
      <c r="AL349" s="89"/>
      <c r="AM349" s="89"/>
      <c r="AN349" s="89"/>
      <c r="AO349" s="89"/>
      <c r="AP349" s="89"/>
      <c r="AQ349" s="89"/>
      <c r="AR349" s="89"/>
    </row>
    <row r="350" spans="1:44" ht="12.75" customHeight="1" x14ac:dyDescent="0.2">
      <c r="A350" s="264">
        <v>38</v>
      </c>
      <c r="B350" s="382" t="s">
        <v>38</v>
      </c>
      <c r="C350" s="498">
        <v>200000</v>
      </c>
      <c r="D350" s="756"/>
      <c r="E350" s="756">
        <f t="shared" si="12"/>
        <v>200000</v>
      </c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  <c r="AI350" s="89"/>
      <c r="AJ350" s="89"/>
      <c r="AK350" s="89"/>
      <c r="AL350" s="89"/>
      <c r="AM350" s="89"/>
      <c r="AN350" s="89"/>
      <c r="AO350" s="89"/>
      <c r="AP350" s="89"/>
      <c r="AQ350" s="89"/>
      <c r="AR350" s="89"/>
    </row>
    <row r="351" spans="1:44" x14ac:dyDescent="0.2">
      <c r="A351" s="261">
        <v>383</v>
      </c>
      <c r="B351" s="404" t="s">
        <v>111</v>
      </c>
      <c r="C351" s="499">
        <v>200000</v>
      </c>
      <c r="D351" s="757"/>
      <c r="E351" s="757">
        <f t="shared" si="12"/>
        <v>200000</v>
      </c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89"/>
      <c r="AH351" s="89"/>
      <c r="AI351" s="89"/>
      <c r="AJ351" s="89"/>
      <c r="AK351" s="89"/>
      <c r="AL351" s="89"/>
      <c r="AM351" s="89"/>
      <c r="AN351" s="89"/>
      <c r="AO351" s="89"/>
      <c r="AP351" s="89"/>
      <c r="AQ351" s="89"/>
      <c r="AR351" s="89"/>
    </row>
    <row r="352" spans="1:44" ht="15" customHeight="1" x14ac:dyDescent="0.2">
      <c r="A352" s="262">
        <v>383</v>
      </c>
      <c r="B352" s="405" t="s">
        <v>111</v>
      </c>
      <c r="C352" s="500">
        <v>200000</v>
      </c>
      <c r="D352" s="758"/>
      <c r="E352" s="758">
        <f t="shared" si="12"/>
        <v>200000</v>
      </c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89"/>
      <c r="AH352" s="89"/>
      <c r="AI352" s="89"/>
      <c r="AJ352" s="89"/>
      <c r="AK352" s="89"/>
      <c r="AL352" s="89"/>
      <c r="AM352" s="89"/>
      <c r="AN352" s="89"/>
      <c r="AO352" s="89"/>
      <c r="AP352" s="89"/>
      <c r="AQ352" s="89"/>
      <c r="AR352" s="89"/>
    </row>
    <row r="353" spans="1:44" ht="15" customHeight="1" x14ac:dyDescent="0.2">
      <c r="A353" s="905" t="s">
        <v>270</v>
      </c>
      <c r="B353" s="906"/>
      <c r="C353" s="465">
        <v>320000</v>
      </c>
      <c r="D353" s="744"/>
      <c r="E353" s="744">
        <f t="shared" si="12"/>
        <v>320000</v>
      </c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  <c r="AG353" s="89"/>
      <c r="AH353" s="89"/>
      <c r="AI353" s="89"/>
      <c r="AJ353" s="89"/>
      <c r="AK353" s="89"/>
      <c r="AL353" s="89"/>
      <c r="AM353" s="89"/>
      <c r="AN353" s="89"/>
      <c r="AO353" s="89"/>
      <c r="AP353" s="89"/>
      <c r="AQ353" s="89"/>
      <c r="AR353" s="89"/>
    </row>
    <row r="354" spans="1:44" ht="15" customHeight="1" x14ac:dyDescent="0.2">
      <c r="A354" s="258" t="s">
        <v>290</v>
      </c>
      <c r="B354" s="403" t="s">
        <v>330</v>
      </c>
      <c r="C354" s="466">
        <v>220000</v>
      </c>
      <c r="D354" s="723"/>
      <c r="E354" s="723">
        <f t="shared" si="12"/>
        <v>220000</v>
      </c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  <c r="AG354" s="89"/>
      <c r="AH354" s="89"/>
      <c r="AI354" s="89"/>
      <c r="AJ354" s="89"/>
      <c r="AK354" s="89"/>
      <c r="AL354" s="89"/>
      <c r="AM354" s="89"/>
      <c r="AN354" s="89"/>
      <c r="AO354" s="89"/>
      <c r="AP354" s="89"/>
      <c r="AQ354" s="89"/>
      <c r="AR354" s="89"/>
    </row>
    <row r="355" spans="1:44" ht="12.75" customHeight="1" x14ac:dyDescent="0.2">
      <c r="A355" s="280"/>
      <c r="B355" s="420" t="s">
        <v>315</v>
      </c>
      <c r="C355" s="466">
        <v>0</v>
      </c>
      <c r="D355" s="723"/>
      <c r="E355" s="723">
        <f t="shared" si="12"/>
        <v>0</v>
      </c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  <c r="AG355" s="89"/>
      <c r="AH355" s="89"/>
      <c r="AI355" s="89"/>
      <c r="AJ355" s="89"/>
      <c r="AK355" s="89"/>
      <c r="AL355" s="89"/>
      <c r="AM355" s="89"/>
      <c r="AN355" s="89"/>
      <c r="AO355" s="89"/>
      <c r="AP355" s="89"/>
      <c r="AQ355" s="89"/>
      <c r="AR355" s="89"/>
    </row>
    <row r="356" spans="1:44" ht="12.75" customHeight="1" x14ac:dyDescent="0.2">
      <c r="A356" s="286" t="s">
        <v>100</v>
      </c>
      <c r="B356" s="221" t="s">
        <v>119</v>
      </c>
      <c r="C356" s="467"/>
      <c r="D356" s="724"/>
      <c r="E356" s="724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89"/>
      <c r="AH356" s="89"/>
      <c r="AI356" s="89"/>
      <c r="AJ356" s="89"/>
      <c r="AK356" s="89"/>
      <c r="AL356" s="89"/>
      <c r="AM356" s="89"/>
      <c r="AN356" s="89"/>
      <c r="AO356" s="89"/>
      <c r="AP356" s="89"/>
      <c r="AQ356" s="89"/>
      <c r="AR356" s="89"/>
    </row>
    <row r="357" spans="1:44" ht="12.75" customHeight="1" x14ac:dyDescent="0.2">
      <c r="A357" s="282">
        <v>3</v>
      </c>
      <c r="B357" s="421" t="s">
        <v>62</v>
      </c>
      <c r="C357" s="468">
        <v>220000</v>
      </c>
      <c r="D357" s="725"/>
      <c r="E357" s="725">
        <f t="shared" si="12"/>
        <v>220000</v>
      </c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  <c r="AG357" s="89"/>
      <c r="AH357" s="89"/>
      <c r="AI357" s="89"/>
      <c r="AJ357" s="89"/>
      <c r="AK357" s="89"/>
      <c r="AL357" s="89"/>
      <c r="AM357" s="89"/>
      <c r="AN357" s="89"/>
      <c r="AO357" s="89"/>
      <c r="AP357" s="89"/>
      <c r="AQ357" s="89"/>
      <c r="AR357" s="89"/>
    </row>
    <row r="358" spans="1:44" ht="12.75" customHeight="1" x14ac:dyDescent="0.2">
      <c r="A358" s="228">
        <v>35</v>
      </c>
      <c r="B358" s="382" t="s">
        <v>332</v>
      </c>
      <c r="C358" s="469">
        <v>220000</v>
      </c>
      <c r="D358" s="726"/>
      <c r="E358" s="726">
        <f t="shared" si="12"/>
        <v>220000</v>
      </c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89"/>
      <c r="AH358" s="89"/>
      <c r="AI358" s="89"/>
      <c r="AJ358" s="89"/>
      <c r="AK358" s="89"/>
      <c r="AL358" s="89"/>
      <c r="AM358" s="89"/>
      <c r="AN358" s="89"/>
      <c r="AO358" s="89"/>
      <c r="AP358" s="89"/>
      <c r="AQ358" s="89"/>
      <c r="AR358" s="89"/>
    </row>
    <row r="359" spans="1:44" ht="12.75" customHeight="1" x14ac:dyDescent="0.2">
      <c r="A359" s="287">
        <v>351</v>
      </c>
      <c r="B359" s="387" t="s">
        <v>333</v>
      </c>
      <c r="C359" s="485">
        <v>220000</v>
      </c>
      <c r="D359" s="742"/>
      <c r="E359" s="742">
        <f t="shared" si="12"/>
        <v>220000</v>
      </c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  <c r="AG359" s="89"/>
      <c r="AH359" s="89"/>
      <c r="AI359" s="89"/>
      <c r="AJ359" s="89"/>
      <c r="AK359" s="89"/>
      <c r="AL359" s="89"/>
      <c r="AM359" s="89"/>
      <c r="AN359" s="89"/>
      <c r="AO359" s="89"/>
      <c r="AP359" s="89"/>
      <c r="AQ359" s="89"/>
      <c r="AR359" s="89"/>
    </row>
    <row r="360" spans="1:44" ht="15" customHeight="1" x14ac:dyDescent="0.2">
      <c r="A360" s="288">
        <v>351</v>
      </c>
      <c r="B360" s="385" t="s">
        <v>331</v>
      </c>
      <c r="C360" s="472">
        <v>50000</v>
      </c>
      <c r="D360" s="623"/>
      <c r="E360" s="623">
        <f t="shared" si="12"/>
        <v>50000</v>
      </c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89"/>
      <c r="AH360" s="89"/>
      <c r="AI360" s="89"/>
      <c r="AJ360" s="89"/>
      <c r="AK360" s="89"/>
      <c r="AL360" s="89"/>
      <c r="AM360" s="89"/>
      <c r="AN360" s="89"/>
      <c r="AO360" s="89"/>
      <c r="AP360" s="89"/>
      <c r="AQ360" s="89"/>
      <c r="AR360" s="89"/>
    </row>
    <row r="361" spans="1:44" ht="15" customHeight="1" x14ac:dyDescent="0.2">
      <c r="A361" s="288">
        <v>351</v>
      </c>
      <c r="B361" s="385" t="s">
        <v>334</v>
      </c>
      <c r="C361" s="472">
        <v>80000</v>
      </c>
      <c r="D361" s="623"/>
      <c r="E361" s="623">
        <f t="shared" si="12"/>
        <v>80000</v>
      </c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89"/>
      <c r="AH361" s="89"/>
      <c r="AI361" s="89"/>
      <c r="AJ361" s="89"/>
      <c r="AK361" s="89"/>
      <c r="AL361" s="89"/>
      <c r="AM361" s="89"/>
      <c r="AN361" s="89"/>
      <c r="AO361" s="89"/>
      <c r="AP361" s="89"/>
      <c r="AQ361" s="89"/>
      <c r="AR361" s="89"/>
    </row>
    <row r="362" spans="1:44" ht="12.75" customHeight="1" x14ac:dyDescent="0.2">
      <c r="A362" s="288">
        <v>351</v>
      </c>
      <c r="B362" s="385" t="s">
        <v>374</v>
      </c>
      <c r="C362" s="472">
        <v>90000</v>
      </c>
      <c r="D362" s="623"/>
      <c r="E362" s="623">
        <f t="shared" si="12"/>
        <v>90000</v>
      </c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89"/>
      <c r="AH362" s="89"/>
      <c r="AI362" s="89"/>
      <c r="AJ362" s="89"/>
      <c r="AK362" s="89"/>
      <c r="AL362" s="89"/>
      <c r="AM362" s="89"/>
      <c r="AN362" s="89"/>
      <c r="AO362" s="89"/>
      <c r="AP362" s="89"/>
      <c r="AQ362" s="89"/>
      <c r="AR362" s="89"/>
    </row>
    <row r="363" spans="1:44" ht="12.75" customHeight="1" x14ac:dyDescent="0.2">
      <c r="A363" s="258" t="s">
        <v>335</v>
      </c>
      <c r="B363" s="403" t="s">
        <v>133</v>
      </c>
      <c r="C363" s="466">
        <v>20000</v>
      </c>
      <c r="D363" s="723"/>
      <c r="E363" s="723">
        <f t="shared" si="12"/>
        <v>20000</v>
      </c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89"/>
      <c r="AI363" s="89"/>
      <c r="AJ363" s="89"/>
      <c r="AK363" s="89"/>
      <c r="AL363" s="89"/>
      <c r="AM363" s="89"/>
      <c r="AN363" s="89"/>
      <c r="AO363" s="89"/>
      <c r="AP363" s="89"/>
      <c r="AQ363" s="89"/>
      <c r="AR363" s="89"/>
    </row>
    <row r="364" spans="1:44" x14ac:dyDescent="0.2">
      <c r="A364" s="259"/>
      <c r="B364" s="403" t="s">
        <v>315</v>
      </c>
      <c r="C364" s="466">
        <v>0</v>
      </c>
      <c r="D364" s="723"/>
      <c r="E364" s="723">
        <f t="shared" si="12"/>
        <v>0</v>
      </c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  <c r="AG364" s="89"/>
      <c r="AH364" s="89"/>
      <c r="AI364" s="89"/>
      <c r="AJ364" s="89"/>
      <c r="AK364" s="89"/>
      <c r="AL364" s="89"/>
      <c r="AM364" s="89"/>
      <c r="AN364" s="89"/>
      <c r="AO364" s="89"/>
      <c r="AP364" s="89"/>
      <c r="AQ364" s="89"/>
      <c r="AR364" s="89"/>
    </row>
    <row r="365" spans="1:44" ht="12.75" customHeight="1" x14ac:dyDescent="0.2">
      <c r="A365" s="289" t="s">
        <v>100</v>
      </c>
      <c r="B365" s="423" t="s">
        <v>119</v>
      </c>
      <c r="C365" s="467">
        <v>0</v>
      </c>
      <c r="D365" s="724"/>
      <c r="E365" s="724">
        <f t="shared" si="12"/>
        <v>0</v>
      </c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89"/>
      <c r="AI365" s="89"/>
      <c r="AJ365" s="89"/>
      <c r="AK365" s="89"/>
      <c r="AL365" s="89"/>
      <c r="AM365" s="89"/>
      <c r="AN365" s="89"/>
      <c r="AO365" s="89"/>
      <c r="AP365" s="89"/>
      <c r="AQ365" s="89"/>
      <c r="AR365" s="89"/>
    </row>
    <row r="366" spans="1:44" ht="12.75" customHeight="1" x14ac:dyDescent="0.2">
      <c r="A366" s="227">
        <v>3</v>
      </c>
      <c r="B366" s="381" t="s">
        <v>62</v>
      </c>
      <c r="C366" s="468">
        <v>20000</v>
      </c>
      <c r="D366" s="725"/>
      <c r="E366" s="725">
        <f t="shared" si="12"/>
        <v>20000</v>
      </c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  <c r="AG366" s="89"/>
      <c r="AH366" s="89"/>
      <c r="AI366" s="89"/>
      <c r="AJ366" s="89"/>
      <c r="AK366" s="89"/>
      <c r="AL366" s="89"/>
      <c r="AM366" s="89"/>
      <c r="AN366" s="89"/>
      <c r="AO366" s="89"/>
      <c r="AP366" s="89"/>
      <c r="AQ366" s="89"/>
      <c r="AR366" s="89"/>
    </row>
    <row r="367" spans="1:44" ht="15" customHeight="1" x14ac:dyDescent="0.2">
      <c r="A367" s="228">
        <v>35</v>
      </c>
      <c r="B367" s="382" t="s">
        <v>74</v>
      </c>
      <c r="C367" s="469">
        <v>20000</v>
      </c>
      <c r="D367" s="726"/>
      <c r="E367" s="726">
        <f t="shared" si="12"/>
        <v>20000</v>
      </c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  <c r="AG367" s="89"/>
      <c r="AH367" s="89"/>
      <c r="AI367" s="89"/>
      <c r="AJ367" s="89"/>
      <c r="AK367" s="89"/>
      <c r="AL367" s="89"/>
      <c r="AM367" s="89"/>
      <c r="AN367" s="89"/>
      <c r="AO367" s="89"/>
      <c r="AP367" s="89"/>
      <c r="AQ367" s="89"/>
      <c r="AR367" s="89"/>
    </row>
    <row r="368" spans="1:44" ht="15" customHeight="1" x14ac:dyDescent="0.2">
      <c r="A368" s="290">
        <v>352</v>
      </c>
      <c r="B368" s="387" t="s">
        <v>145</v>
      </c>
      <c r="C368" s="485">
        <v>20000</v>
      </c>
      <c r="D368" s="742"/>
      <c r="E368" s="742">
        <f t="shared" si="12"/>
        <v>20000</v>
      </c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  <c r="AG368" s="89"/>
      <c r="AH368" s="89"/>
      <c r="AI368" s="89"/>
      <c r="AJ368" s="89"/>
      <c r="AK368" s="89"/>
      <c r="AL368" s="89"/>
      <c r="AM368" s="89"/>
      <c r="AN368" s="89"/>
      <c r="AO368" s="89"/>
      <c r="AP368" s="89"/>
      <c r="AQ368" s="89"/>
      <c r="AR368" s="89"/>
    </row>
    <row r="369" spans="1:44" ht="14.25" customHeight="1" x14ac:dyDescent="0.2">
      <c r="A369" s="288">
        <v>352</v>
      </c>
      <c r="B369" s="385" t="s">
        <v>240</v>
      </c>
      <c r="C369" s="472">
        <v>20000</v>
      </c>
      <c r="D369" s="623"/>
      <c r="E369" s="623">
        <f t="shared" si="12"/>
        <v>20000</v>
      </c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  <c r="AG369" s="89"/>
      <c r="AH369" s="89"/>
      <c r="AI369" s="89"/>
      <c r="AJ369" s="89"/>
      <c r="AK369" s="89"/>
      <c r="AL369" s="89"/>
      <c r="AM369" s="89"/>
      <c r="AN369" s="89"/>
      <c r="AO369" s="89"/>
      <c r="AP369" s="89"/>
      <c r="AQ369" s="89"/>
      <c r="AR369" s="89"/>
    </row>
    <row r="370" spans="1:44" ht="12.75" customHeight="1" x14ac:dyDescent="0.2">
      <c r="A370" s="258" t="s">
        <v>409</v>
      </c>
      <c r="B370" s="403" t="s">
        <v>133</v>
      </c>
      <c r="C370" s="466">
        <v>20000</v>
      </c>
      <c r="D370" s="723"/>
      <c r="E370" s="723">
        <f t="shared" si="12"/>
        <v>20000</v>
      </c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  <c r="AF370" s="89"/>
      <c r="AG370" s="89"/>
      <c r="AH370" s="89"/>
      <c r="AI370" s="89"/>
      <c r="AJ370" s="89"/>
      <c r="AK370" s="89"/>
      <c r="AL370" s="89"/>
      <c r="AM370" s="89"/>
      <c r="AN370" s="89"/>
      <c r="AO370" s="89"/>
      <c r="AP370" s="89"/>
      <c r="AQ370" s="89"/>
      <c r="AR370" s="89"/>
    </row>
    <row r="371" spans="1:44" ht="12.75" customHeight="1" x14ac:dyDescent="0.2">
      <c r="A371" s="259"/>
      <c r="B371" s="403" t="s">
        <v>315</v>
      </c>
      <c r="C371" s="466">
        <v>0</v>
      </c>
      <c r="D371" s="723"/>
      <c r="E371" s="723">
        <f t="shared" si="12"/>
        <v>0</v>
      </c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  <c r="AF371" s="89"/>
      <c r="AG371" s="89"/>
      <c r="AH371" s="89"/>
      <c r="AI371" s="89"/>
      <c r="AJ371" s="89"/>
      <c r="AK371" s="89"/>
      <c r="AL371" s="89"/>
      <c r="AM371" s="89"/>
      <c r="AN371" s="89"/>
      <c r="AO371" s="89"/>
      <c r="AP371" s="89"/>
      <c r="AQ371" s="89"/>
      <c r="AR371" s="89"/>
    </row>
    <row r="372" spans="1:44" ht="12.75" customHeight="1" x14ac:dyDescent="0.2">
      <c r="A372" s="289" t="s">
        <v>100</v>
      </c>
      <c r="B372" s="423" t="s">
        <v>119</v>
      </c>
      <c r="C372" s="467"/>
      <c r="D372" s="724"/>
      <c r="E372" s="724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  <c r="AG372" s="89"/>
      <c r="AH372" s="89"/>
      <c r="AI372" s="89"/>
      <c r="AJ372" s="89"/>
      <c r="AK372" s="89"/>
      <c r="AL372" s="89"/>
      <c r="AM372" s="89"/>
      <c r="AN372" s="89"/>
      <c r="AO372" s="89"/>
      <c r="AP372" s="89"/>
      <c r="AQ372" s="89"/>
      <c r="AR372" s="89"/>
    </row>
    <row r="373" spans="1:44" x14ac:dyDescent="0.2">
      <c r="A373" s="227">
        <v>3</v>
      </c>
      <c r="B373" s="381" t="s">
        <v>62</v>
      </c>
      <c r="C373" s="468">
        <v>20000</v>
      </c>
      <c r="D373" s="725"/>
      <c r="E373" s="725">
        <f t="shared" si="12"/>
        <v>20000</v>
      </c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  <c r="AF373" s="89"/>
      <c r="AG373" s="89"/>
      <c r="AH373" s="89"/>
      <c r="AI373" s="89"/>
      <c r="AJ373" s="89"/>
      <c r="AK373" s="89"/>
      <c r="AL373" s="89"/>
      <c r="AM373" s="89"/>
      <c r="AN373" s="89"/>
      <c r="AO373" s="89"/>
      <c r="AP373" s="89"/>
      <c r="AQ373" s="89"/>
      <c r="AR373" s="89"/>
    </row>
    <row r="374" spans="1:44" x14ac:dyDescent="0.2">
      <c r="A374" s="228">
        <v>35</v>
      </c>
      <c r="B374" s="382" t="s">
        <v>74</v>
      </c>
      <c r="C374" s="469">
        <v>20000</v>
      </c>
      <c r="D374" s="726"/>
      <c r="E374" s="726">
        <f t="shared" si="12"/>
        <v>20000</v>
      </c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89"/>
      <c r="AH374" s="89"/>
      <c r="AI374" s="89"/>
      <c r="AJ374" s="89"/>
      <c r="AK374" s="89"/>
      <c r="AL374" s="89"/>
      <c r="AM374" s="89"/>
      <c r="AN374" s="89"/>
      <c r="AO374" s="89"/>
      <c r="AP374" s="89"/>
      <c r="AQ374" s="89"/>
      <c r="AR374" s="89"/>
    </row>
    <row r="375" spans="1:44" ht="15" customHeight="1" x14ac:dyDescent="0.2">
      <c r="A375" s="629">
        <v>352</v>
      </c>
      <c r="B375" s="630" t="s">
        <v>396</v>
      </c>
      <c r="C375" s="485">
        <v>20000</v>
      </c>
      <c r="D375" s="742"/>
      <c r="E375" s="742">
        <f t="shared" si="12"/>
        <v>20000</v>
      </c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  <c r="AG375" s="89"/>
      <c r="AH375" s="89"/>
      <c r="AI375" s="89"/>
      <c r="AJ375" s="89"/>
      <c r="AK375" s="89"/>
      <c r="AL375" s="89"/>
      <c r="AM375" s="89"/>
      <c r="AN375" s="89"/>
      <c r="AO375" s="89"/>
      <c r="AP375" s="89"/>
      <c r="AQ375" s="89"/>
      <c r="AR375" s="89"/>
    </row>
    <row r="376" spans="1:44" ht="12.75" customHeight="1" x14ac:dyDescent="0.2">
      <c r="A376" s="288">
        <v>352</v>
      </c>
      <c r="B376" s="626" t="s">
        <v>396</v>
      </c>
      <c r="C376" s="472">
        <v>20000</v>
      </c>
      <c r="D376" s="623"/>
      <c r="E376" s="623">
        <f t="shared" si="12"/>
        <v>20000</v>
      </c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89"/>
      <c r="AH376" s="89"/>
      <c r="AI376" s="89"/>
      <c r="AJ376" s="89"/>
      <c r="AK376" s="89"/>
      <c r="AL376" s="89"/>
      <c r="AM376" s="89"/>
      <c r="AN376" s="89"/>
      <c r="AO376" s="89"/>
      <c r="AP376" s="89"/>
      <c r="AQ376" s="89"/>
      <c r="AR376" s="89"/>
    </row>
    <row r="377" spans="1:44" ht="12.75" customHeight="1" x14ac:dyDescent="0.2">
      <c r="A377" s="258" t="s">
        <v>452</v>
      </c>
      <c r="B377" s="403" t="s">
        <v>133</v>
      </c>
      <c r="C377" s="466">
        <v>60000</v>
      </c>
      <c r="D377" s="723"/>
      <c r="E377" s="723">
        <f t="shared" ref="E377:E383" si="13">C377+D377</f>
        <v>60000</v>
      </c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  <c r="AG377" s="89"/>
      <c r="AH377" s="89"/>
      <c r="AI377" s="89"/>
      <c r="AJ377" s="89"/>
      <c r="AK377" s="89"/>
      <c r="AL377" s="89"/>
      <c r="AM377" s="89"/>
      <c r="AN377" s="89"/>
      <c r="AO377" s="89"/>
      <c r="AP377" s="89"/>
      <c r="AQ377" s="89"/>
      <c r="AR377" s="89"/>
    </row>
    <row r="378" spans="1:44" ht="12.75" customHeight="1" x14ac:dyDescent="0.2">
      <c r="A378" s="259"/>
      <c r="B378" s="403" t="s">
        <v>315</v>
      </c>
      <c r="C378" s="466">
        <v>0</v>
      </c>
      <c r="D378" s="723"/>
      <c r="E378" s="723">
        <f t="shared" si="13"/>
        <v>0</v>
      </c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  <c r="AF378" s="89"/>
      <c r="AG378" s="89"/>
      <c r="AH378" s="89"/>
      <c r="AI378" s="89"/>
      <c r="AJ378" s="89"/>
      <c r="AK378" s="89"/>
      <c r="AL378" s="89"/>
      <c r="AM378" s="89"/>
      <c r="AN378" s="89"/>
      <c r="AO378" s="89"/>
      <c r="AP378" s="89"/>
      <c r="AQ378" s="89"/>
      <c r="AR378" s="89"/>
    </row>
    <row r="379" spans="1:44" ht="12.75" customHeight="1" x14ac:dyDescent="0.2">
      <c r="A379" s="289" t="s">
        <v>100</v>
      </c>
      <c r="B379" s="423" t="s">
        <v>119</v>
      </c>
      <c r="C379" s="467">
        <v>0</v>
      </c>
      <c r="D379" s="724"/>
      <c r="E379" s="724">
        <f t="shared" si="13"/>
        <v>0</v>
      </c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  <c r="AF379" s="89"/>
      <c r="AG379" s="89"/>
      <c r="AH379" s="89"/>
      <c r="AI379" s="89"/>
      <c r="AJ379" s="89"/>
      <c r="AK379" s="89"/>
      <c r="AL379" s="89"/>
      <c r="AM379" s="89"/>
      <c r="AN379" s="89"/>
      <c r="AO379" s="89"/>
      <c r="AP379" s="89"/>
      <c r="AQ379" s="89"/>
      <c r="AR379" s="89"/>
    </row>
    <row r="380" spans="1:44" ht="12.75" customHeight="1" x14ac:dyDescent="0.2">
      <c r="A380" s="227">
        <v>3</v>
      </c>
      <c r="B380" s="381" t="s">
        <v>62</v>
      </c>
      <c r="C380" s="468">
        <v>60000</v>
      </c>
      <c r="D380" s="725"/>
      <c r="E380" s="725">
        <f t="shared" si="13"/>
        <v>60000</v>
      </c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  <c r="AG380" s="89"/>
      <c r="AH380" s="89"/>
      <c r="AI380" s="89"/>
      <c r="AJ380" s="89"/>
      <c r="AK380" s="89"/>
      <c r="AL380" s="89"/>
      <c r="AM380" s="89"/>
      <c r="AN380" s="89"/>
      <c r="AO380" s="89"/>
      <c r="AP380" s="89"/>
      <c r="AQ380" s="89"/>
      <c r="AR380" s="89"/>
    </row>
    <row r="381" spans="1:44" x14ac:dyDescent="0.2">
      <c r="A381" s="228">
        <v>35</v>
      </c>
      <c r="B381" s="382" t="s">
        <v>447</v>
      </c>
      <c r="C381" s="469">
        <v>60000</v>
      </c>
      <c r="D381" s="726"/>
      <c r="E381" s="726">
        <f t="shared" si="13"/>
        <v>60000</v>
      </c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  <c r="AG381" s="89"/>
      <c r="AH381" s="89"/>
      <c r="AI381" s="89"/>
      <c r="AJ381" s="89"/>
      <c r="AK381" s="89"/>
      <c r="AL381" s="89"/>
      <c r="AM381" s="89"/>
      <c r="AN381" s="89"/>
      <c r="AO381" s="89"/>
      <c r="AP381" s="89"/>
      <c r="AQ381" s="89"/>
      <c r="AR381" s="89"/>
    </row>
    <row r="382" spans="1:44" x14ac:dyDescent="0.2">
      <c r="A382" s="629">
        <v>352</v>
      </c>
      <c r="B382" s="630" t="s">
        <v>133</v>
      </c>
      <c r="C382" s="485">
        <v>60000</v>
      </c>
      <c r="D382" s="742"/>
      <c r="E382" s="742">
        <f t="shared" si="13"/>
        <v>60000</v>
      </c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89"/>
      <c r="AH382" s="89"/>
      <c r="AI382" s="89"/>
      <c r="AJ382" s="89"/>
      <c r="AK382" s="89"/>
      <c r="AL382" s="89"/>
      <c r="AM382" s="89"/>
      <c r="AN382" s="89"/>
      <c r="AO382" s="89"/>
      <c r="AP382" s="89"/>
      <c r="AQ382" s="89"/>
      <c r="AR382" s="89"/>
    </row>
    <row r="383" spans="1:44" ht="12.75" customHeight="1" x14ac:dyDescent="0.2">
      <c r="A383" s="288">
        <v>352</v>
      </c>
      <c r="B383" s="626" t="s">
        <v>448</v>
      </c>
      <c r="C383" s="472">
        <v>60000</v>
      </c>
      <c r="D383" s="623"/>
      <c r="E383" s="623">
        <f t="shared" si="13"/>
        <v>60000</v>
      </c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  <c r="AF383" s="89"/>
      <c r="AG383" s="89"/>
      <c r="AH383" s="89"/>
      <c r="AI383" s="89"/>
      <c r="AJ383" s="89"/>
      <c r="AK383" s="89"/>
      <c r="AL383" s="89"/>
      <c r="AM383" s="89"/>
      <c r="AN383" s="89"/>
      <c r="AO383" s="89"/>
      <c r="AP383" s="89"/>
      <c r="AQ383" s="89"/>
      <c r="AR383" s="89"/>
    </row>
    <row r="384" spans="1:44" ht="12.75" customHeight="1" x14ac:dyDescent="0.2">
      <c r="A384" s="291"/>
      <c r="B384" s="424" t="s">
        <v>267</v>
      </c>
      <c r="C384" s="503">
        <v>0</v>
      </c>
      <c r="D384" s="761"/>
      <c r="E384" s="761">
        <f t="shared" si="12"/>
        <v>0</v>
      </c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  <c r="AF384" s="89"/>
      <c r="AG384" s="89"/>
      <c r="AH384" s="89"/>
      <c r="AI384" s="89"/>
      <c r="AJ384" s="89"/>
      <c r="AK384" s="89"/>
      <c r="AL384" s="89"/>
      <c r="AM384" s="89"/>
      <c r="AN384" s="89"/>
      <c r="AO384" s="89"/>
      <c r="AP384" s="89"/>
      <c r="AQ384" s="89"/>
      <c r="AR384" s="89"/>
    </row>
    <row r="385" spans="1:44" ht="12.75" customHeight="1" x14ac:dyDescent="0.2">
      <c r="A385" s="900" t="s">
        <v>274</v>
      </c>
      <c r="B385" s="902"/>
      <c r="C385" s="504">
        <v>355000</v>
      </c>
      <c r="D385" s="762"/>
      <c r="E385" s="762">
        <f t="shared" si="12"/>
        <v>355000</v>
      </c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  <c r="AF385" s="89"/>
      <c r="AG385" s="89"/>
      <c r="AH385" s="89"/>
      <c r="AI385" s="89"/>
      <c r="AJ385" s="89"/>
      <c r="AK385" s="89"/>
      <c r="AL385" s="89"/>
      <c r="AM385" s="89"/>
      <c r="AN385" s="89"/>
      <c r="AO385" s="89"/>
      <c r="AP385" s="89"/>
      <c r="AQ385" s="89"/>
      <c r="AR385" s="89"/>
    </row>
    <row r="386" spans="1:44" ht="12.75" customHeight="1" x14ac:dyDescent="0.2">
      <c r="A386" s="292" t="s">
        <v>291</v>
      </c>
      <c r="B386" s="199" t="s">
        <v>208</v>
      </c>
      <c r="C386" s="505">
        <v>0</v>
      </c>
      <c r="D386" s="763"/>
      <c r="E386" s="763">
        <f t="shared" si="12"/>
        <v>0</v>
      </c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89"/>
      <c r="AF386" s="89"/>
      <c r="AG386" s="89"/>
      <c r="AH386" s="89"/>
      <c r="AI386" s="89"/>
      <c r="AJ386" s="89"/>
      <c r="AK386" s="89"/>
      <c r="AL386" s="89"/>
      <c r="AM386" s="89"/>
      <c r="AN386" s="89"/>
      <c r="AO386" s="89"/>
      <c r="AP386" s="89"/>
      <c r="AQ386" s="89"/>
      <c r="AR386" s="89"/>
    </row>
    <row r="387" spans="1:44" ht="25.5" customHeight="1" x14ac:dyDescent="0.2">
      <c r="A387" s="293"/>
      <c r="B387" s="200" t="s">
        <v>209</v>
      </c>
      <c r="C387" s="496">
        <v>100000</v>
      </c>
      <c r="D387" s="754"/>
      <c r="E387" s="754">
        <f t="shared" si="12"/>
        <v>100000</v>
      </c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  <c r="AF387" s="89"/>
      <c r="AG387" s="89"/>
      <c r="AH387" s="89"/>
      <c r="AI387" s="89"/>
      <c r="AJ387" s="89"/>
      <c r="AK387" s="89"/>
      <c r="AL387" s="89"/>
      <c r="AM387" s="89"/>
      <c r="AN387" s="89"/>
      <c r="AO387" s="89"/>
      <c r="AP387" s="89"/>
      <c r="AQ387" s="89"/>
      <c r="AR387" s="89"/>
    </row>
    <row r="388" spans="1:44" x14ac:dyDescent="0.2">
      <c r="A388" s="294"/>
      <c r="B388" s="412" t="s">
        <v>314</v>
      </c>
      <c r="C388" s="496">
        <v>0</v>
      </c>
      <c r="D388" s="754"/>
      <c r="E388" s="754">
        <f t="shared" si="12"/>
        <v>0</v>
      </c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  <c r="AG388" s="89"/>
      <c r="AH388" s="89"/>
      <c r="AI388" s="89"/>
      <c r="AJ388" s="89"/>
      <c r="AK388" s="89"/>
      <c r="AL388" s="89"/>
      <c r="AM388" s="89"/>
      <c r="AN388" s="89"/>
      <c r="AO388" s="89"/>
      <c r="AP388" s="89"/>
      <c r="AQ388" s="89"/>
      <c r="AR388" s="89"/>
    </row>
    <row r="389" spans="1:44" x14ac:dyDescent="0.2">
      <c r="A389" s="295" t="s">
        <v>99</v>
      </c>
      <c r="B389" s="416" t="s">
        <v>119</v>
      </c>
      <c r="C389" s="497">
        <v>0</v>
      </c>
      <c r="D389" s="755"/>
      <c r="E389" s="755">
        <f t="shared" si="12"/>
        <v>0</v>
      </c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  <c r="AF389" s="89"/>
      <c r="AG389" s="89"/>
      <c r="AH389" s="89"/>
      <c r="AI389" s="89"/>
      <c r="AJ389" s="89"/>
      <c r="AK389" s="89"/>
      <c r="AL389" s="89"/>
      <c r="AM389" s="89"/>
      <c r="AN389" s="89"/>
      <c r="AO389" s="89"/>
      <c r="AP389" s="89"/>
      <c r="AQ389" s="89"/>
      <c r="AR389" s="89"/>
    </row>
    <row r="390" spans="1:44" ht="15" customHeight="1" x14ac:dyDescent="0.2">
      <c r="A390" s="227">
        <v>3</v>
      </c>
      <c r="B390" s="381" t="s">
        <v>62</v>
      </c>
      <c r="C390" s="484">
        <v>100000</v>
      </c>
      <c r="D390" s="741"/>
      <c r="E390" s="741">
        <f t="shared" si="12"/>
        <v>100000</v>
      </c>
      <c r="F390" s="89"/>
      <c r="G390" s="89"/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  <c r="AG390" s="89"/>
      <c r="AH390" s="89"/>
      <c r="AI390" s="89"/>
      <c r="AJ390" s="89"/>
      <c r="AK390" s="89"/>
      <c r="AL390" s="89"/>
      <c r="AM390" s="89"/>
      <c r="AN390" s="89"/>
      <c r="AO390" s="89"/>
      <c r="AP390" s="89"/>
      <c r="AQ390" s="89"/>
      <c r="AR390" s="89"/>
    </row>
    <row r="391" spans="1:44" ht="15" customHeight="1" x14ac:dyDescent="0.2">
      <c r="A391" s="228">
        <v>38</v>
      </c>
      <c r="B391" s="382" t="s">
        <v>38</v>
      </c>
      <c r="C391" s="498">
        <v>100000</v>
      </c>
      <c r="D391" s="756"/>
      <c r="E391" s="756">
        <f t="shared" si="12"/>
        <v>100000</v>
      </c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  <c r="AF391" s="89"/>
      <c r="AG391" s="89"/>
      <c r="AH391" s="89"/>
      <c r="AI391" s="89"/>
      <c r="AJ391" s="89"/>
      <c r="AK391" s="89"/>
      <c r="AL391" s="89"/>
      <c r="AM391" s="89"/>
      <c r="AN391" s="89"/>
      <c r="AO391" s="89"/>
      <c r="AP391" s="89"/>
      <c r="AQ391" s="89"/>
      <c r="AR391" s="89"/>
    </row>
    <row r="392" spans="1:44" ht="12.75" customHeight="1" x14ac:dyDescent="0.2">
      <c r="A392" s="261">
        <v>381</v>
      </c>
      <c r="B392" s="425" t="s">
        <v>113</v>
      </c>
      <c r="C392" s="499">
        <v>100000</v>
      </c>
      <c r="D392" s="757"/>
      <c r="E392" s="757">
        <f t="shared" si="12"/>
        <v>100000</v>
      </c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  <c r="AF392" s="89"/>
      <c r="AG392" s="89"/>
      <c r="AH392" s="89"/>
      <c r="AI392" s="89"/>
      <c r="AJ392" s="89"/>
      <c r="AK392" s="89"/>
      <c r="AL392" s="89"/>
      <c r="AM392" s="89"/>
      <c r="AN392" s="89"/>
      <c r="AO392" s="89"/>
      <c r="AP392" s="89"/>
      <c r="AQ392" s="89"/>
      <c r="AR392" s="89"/>
    </row>
    <row r="393" spans="1:44" ht="12.75" customHeight="1" x14ac:dyDescent="0.2">
      <c r="A393" s="262">
        <v>381</v>
      </c>
      <c r="B393" s="426" t="s">
        <v>113</v>
      </c>
      <c r="C393" s="500">
        <v>100000</v>
      </c>
      <c r="D393" s="758"/>
      <c r="E393" s="758">
        <f t="shared" si="12"/>
        <v>100000</v>
      </c>
      <c r="F393" s="89"/>
      <c r="G393" s="89"/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89"/>
      <c r="AF393" s="89"/>
      <c r="AG393" s="89"/>
      <c r="AH393" s="89"/>
      <c r="AI393" s="89"/>
      <c r="AJ393" s="89"/>
      <c r="AK393" s="89"/>
      <c r="AL393" s="89"/>
      <c r="AM393" s="89"/>
      <c r="AN393" s="89"/>
      <c r="AO393" s="89"/>
      <c r="AP393" s="89"/>
      <c r="AQ393" s="89"/>
      <c r="AR393" s="89"/>
    </row>
    <row r="394" spans="1:44" ht="25.5" customHeight="1" x14ac:dyDescent="0.2">
      <c r="A394" s="296" t="s">
        <v>292</v>
      </c>
      <c r="B394" s="631" t="s">
        <v>410</v>
      </c>
      <c r="C394" s="496"/>
      <c r="D394" s="754"/>
      <c r="E394" s="754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  <c r="AF394" s="89"/>
      <c r="AG394" s="89"/>
      <c r="AH394" s="89"/>
      <c r="AI394" s="89"/>
      <c r="AJ394" s="89"/>
      <c r="AK394" s="89"/>
      <c r="AL394" s="89"/>
      <c r="AM394" s="89"/>
      <c r="AN394" s="89"/>
      <c r="AO394" s="89"/>
      <c r="AP394" s="89"/>
      <c r="AQ394" s="89"/>
      <c r="AR394" s="89"/>
    </row>
    <row r="395" spans="1:44" ht="25.5" customHeight="1" x14ac:dyDescent="0.2">
      <c r="A395" s="297" t="s">
        <v>106</v>
      </c>
      <c r="B395" s="201" t="s">
        <v>71</v>
      </c>
      <c r="C395" s="496">
        <v>30000</v>
      </c>
      <c r="D395" s="754"/>
      <c r="E395" s="754">
        <f t="shared" si="12"/>
        <v>30000</v>
      </c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  <c r="AF395" s="89"/>
      <c r="AG395" s="89"/>
      <c r="AH395" s="89"/>
      <c r="AI395" s="89"/>
      <c r="AJ395" s="89"/>
      <c r="AK395" s="89"/>
      <c r="AL395" s="89"/>
      <c r="AM395" s="89"/>
      <c r="AN395" s="89"/>
      <c r="AO395" s="89"/>
      <c r="AP395" s="89"/>
      <c r="AQ395" s="89"/>
      <c r="AR395" s="89"/>
    </row>
    <row r="396" spans="1:44" ht="12.75" customHeight="1" x14ac:dyDescent="0.2">
      <c r="A396" s="298"/>
      <c r="B396" s="201" t="s">
        <v>314</v>
      </c>
      <c r="C396" s="496">
        <v>0</v>
      </c>
      <c r="D396" s="754"/>
      <c r="E396" s="754">
        <f t="shared" si="12"/>
        <v>0</v>
      </c>
      <c r="F396" s="89"/>
      <c r="G396" s="89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  <c r="AF396" s="89"/>
      <c r="AG396" s="89"/>
      <c r="AH396" s="89"/>
      <c r="AI396" s="89"/>
      <c r="AJ396" s="89"/>
      <c r="AK396" s="89"/>
      <c r="AL396" s="89"/>
      <c r="AM396" s="89"/>
      <c r="AN396" s="89"/>
      <c r="AO396" s="89"/>
      <c r="AP396" s="89"/>
      <c r="AQ396" s="89"/>
      <c r="AR396" s="89"/>
    </row>
    <row r="397" spans="1:44" x14ac:dyDescent="0.2">
      <c r="A397" s="299" t="s">
        <v>99</v>
      </c>
      <c r="B397" s="427" t="s">
        <v>119</v>
      </c>
      <c r="C397" s="506">
        <v>0</v>
      </c>
      <c r="D397" s="764"/>
      <c r="E397" s="764">
        <f t="shared" si="12"/>
        <v>0</v>
      </c>
      <c r="F397" s="89"/>
      <c r="G397" s="89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  <c r="AF397" s="89"/>
      <c r="AG397" s="89"/>
      <c r="AH397" s="89"/>
      <c r="AI397" s="89"/>
      <c r="AJ397" s="89"/>
      <c r="AK397" s="89"/>
      <c r="AL397" s="89"/>
      <c r="AM397" s="89"/>
      <c r="AN397" s="89"/>
      <c r="AO397" s="89"/>
      <c r="AP397" s="89"/>
      <c r="AQ397" s="89"/>
      <c r="AR397" s="89"/>
    </row>
    <row r="398" spans="1:44" ht="15" customHeight="1" x14ac:dyDescent="0.2">
      <c r="A398" s="227">
        <v>3</v>
      </c>
      <c r="B398" s="381" t="s">
        <v>62</v>
      </c>
      <c r="C398" s="484">
        <v>30000</v>
      </c>
      <c r="D398" s="741"/>
      <c r="E398" s="741">
        <f t="shared" si="12"/>
        <v>30000</v>
      </c>
      <c r="F398" s="89"/>
      <c r="G398" s="89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  <c r="AF398" s="89"/>
      <c r="AG398" s="89"/>
      <c r="AH398" s="89"/>
      <c r="AI398" s="89"/>
      <c r="AJ398" s="89"/>
      <c r="AK398" s="89"/>
      <c r="AL398" s="89"/>
      <c r="AM398" s="89"/>
      <c r="AN398" s="89"/>
      <c r="AO398" s="89"/>
      <c r="AP398" s="89"/>
      <c r="AQ398" s="89"/>
      <c r="AR398" s="89"/>
    </row>
    <row r="399" spans="1:44" ht="12.75" customHeight="1" x14ac:dyDescent="0.2">
      <c r="A399" s="228">
        <v>38</v>
      </c>
      <c r="B399" s="382" t="s">
        <v>38</v>
      </c>
      <c r="C399" s="498">
        <v>30000</v>
      </c>
      <c r="D399" s="756"/>
      <c r="E399" s="756">
        <f t="shared" si="12"/>
        <v>30000</v>
      </c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  <c r="AF399" s="89"/>
      <c r="AG399" s="89"/>
      <c r="AH399" s="89"/>
      <c r="AI399" s="89"/>
      <c r="AJ399" s="89"/>
      <c r="AK399" s="89"/>
      <c r="AL399" s="89"/>
      <c r="AM399" s="89"/>
      <c r="AN399" s="89"/>
      <c r="AO399" s="89"/>
      <c r="AP399" s="89"/>
      <c r="AQ399" s="89"/>
      <c r="AR399" s="89"/>
    </row>
    <row r="400" spans="1:44" ht="12.75" customHeight="1" x14ac:dyDescent="0.2">
      <c r="A400" s="300">
        <v>381</v>
      </c>
      <c r="B400" s="428" t="s">
        <v>305</v>
      </c>
      <c r="C400" s="499">
        <v>30000</v>
      </c>
      <c r="D400" s="757"/>
      <c r="E400" s="757">
        <f t="shared" si="12"/>
        <v>30000</v>
      </c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  <c r="AG400" s="89"/>
      <c r="AH400" s="89"/>
      <c r="AI400" s="89"/>
      <c r="AJ400" s="89"/>
      <c r="AK400" s="89"/>
      <c r="AL400" s="89"/>
      <c r="AM400" s="89"/>
      <c r="AN400" s="89"/>
      <c r="AO400" s="89"/>
      <c r="AP400" s="89"/>
      <c r="AQ400" s="89"/>
      <c r="AR400" s="89"/>
    </row>
    <row r="401" spans="1:44" x14ac:dyDescent="0.2">
      <c r="A401" s="301">
        <v>381</v>
      </c>
      <c r="B401" s="416" t="s">
        <v>39</v>
      </c>
      <c r="C401" s="507">
        <v>30000</v>
      </c>
      <c r="D401" s="765"/>
      <c r="E401" s="765">
        <f t="shared" si="12"/>
        <v>30000</v>
      </c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  <c r="AG401" s="89"/>
      <c r="AH401" s="89"/>
      <c r="AI401" s="89"/>
      <c r="AJ401" s="89"/>
      <c r="AK401" s="89"/>
      <c r="AL401" s="89"/>
      <c r="AM401" s="89"/>
      <c r="AN401" s="89"/>
      <c r="AO401" s="89"/>
      <c r="AP401" s="89"/>
      <c r="AQ401" s="89"/>
      <c r="AR401" s="89"/>
    </row>
    <row r="402" spans="1:44" ht="29.25" customHeight="1" x14ac:dyDescent="0.2">
      <c r="A402" s="296" t="s">
        <v>339</v>
      </c>
      <c r="B402" s="631" t="s">
        <v>411</v>
      </c>
      <c r="C402" s="496"/>
      <c r="D402" s="754"/>
      <c r="E402" s="754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  <c r="AG402" s="89"/>
      <c r="AH402" s="89"/>
      <c r="AI402" s="89"/>
      <c r="AJ402" s="89"/>
      <c r="AK402" s="89"/>
      <c r="AL402" s="89"/>
      <c r="AM402" s="89"/>
      <c r="AN402" s="89"/>
      <c r="AO402" s="89"/>
      <c r="AP402" s="89"/>
      <c r="AQ402" s="89"/>
      <c r="AR402" s="89"/>
    </row>
    <row r="403" spans="1:44" ht="12.75" customHeight="1" x14ac:dyDescent="0.2">
      <c r="A403" s="297" t="s">
        <v>106</v>
      </c>
      <c r="B403" s="201" t="s">
        <v>71</v>
      </c>
      <c r="C403" s="496">
        <v>0</v>
      </c>
      <c r="D403" s="754"/>
      <c r="E403" s="754">
        <f t="shared" si="12"/>
        <v>0</v>
      </c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  <c r="AG403" s="89"/>
      <c r="AH403" s="89"/>
      <c r="AI403" s="89"/>
      <c r="AJ403" s="89"/>
      <c r="AK403" s="89"/>
      <c r="AL403" s="89"/>
      <c r="AM403" s="89"/>
      <c r="AN403" s="89"/>
      <c r="AO403" s="89"/>
      <c r="AP403" s="89"/>
      <c r="AQ403" s="89"/>
      <c r="AR403" s="89"/>
    </row>
    <row r="404" spans="1:44" ht="15" customHeight="1" x14ac:dyDescent="0.2">
      <c r="A404" s="298"/>
      <c r="B404" s="201" t="s">
        <v>314</v>
      </c>
      <c r="C404" s="496">
        <v>0</v>
      </c>
      <c r="D404" s="754"/>
      <c r="E404" s="754">
        <f t="shared" si="12"/>
        <v>0</v>
      </c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89"/>
      <c r="AF404" s="89"/>
      <c r="AG404" s="89"/>
      <c r="AH404" s="89"/>
      <c r="AI404" s="89"/>
      <c r="AJ404" s="89"/>
      <c r="AK404" s="89"/>
      <c r="AL404" s="89"/>
      <c r="AM404" s="89"/>
      <c r="AN404" s="89"/>
      <c r="AO404" s="89"/>
      <c r="AP404" s="89"/>
      <c r="AQ404" s="89"/>
      <c r="AR404" s="89"/>
    </row>
    <row r="405" spans="1:44" ht="15" customHeight="1" x14ac:dyDescent="0.2">
      <c r="A405" s="299" t="s">
        <v>99</v>
      </c>
      <c r="B405" s="427" t="s">
        <v>119</v>
      </c>
      <c r="C405" s="506"/>
      <c r="D405" s="764"/>
      <c r="E405" s="764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89"/>
      <c r="Z405" s="89"/>
      <c r="AA405" s="89"/>
      <c r="AB405" s="89"/>
      <c r="AC405" s="89"/>
      <c r="AD405" s="89"/>
      <c r="AE405" s="89"/>
      <c r="AF405" s="89"/>
      <c r="AG405" s="89"/>
      <c r="AH405" s="89"/>
      <c r="AI405" s="89"/>
      <c r="AJ405" s="89"/>
      <c r="AK405" s="89"/>
      <c r="AL405" s="89"/>
      <c r="AM405" s="89"/>
      <c r="AN405" s="89"/>
      <c r="AO405" s="89"/>
      <c r="AP405" s="89"/>
      <c r="AQ405" s="89"/>
      <c r="AR405" s="89"/>
    </row>
    <row r="406" spans="1:44" ht="12.75" customHeight="1" x14ac:dyDescent="0.2">
      <c r="A406" s="227">
        <v>3</v>
      </c>
      <c r="B406" s="381" t="s">
        <v>62</v>
      </c>
      <c r="C406" s="484">
        <v>0</v>
      </c>
      <c r="D406" s="741"/>
      <c r="E406" s="741">
        <f t="shared" si="12"/>
        <v>0</v>
      </c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89"/>
      <c r="AF406" s="89"/>
      <c r="AG406" s="89"/>
      <c r="AH406" s="89"/>
      <c r="AI406" s="89"/>
      <c r="AJ406" s="89"/>
      <c r="AK406" s="89"/>
      <c r="AL406" s="89"/>
      <c r="AM406" s="89"/>
      <c r="AN406" s="89"/>
      <c r="AO406" s="89"/>
      <c r="AP406" s="89"/>
      <c r="AQ406" s="89"/>
      <c r="AR406" s="89"/>
    </row>
    <row r="407" spans="1:44" ht="12.75" customHeight="1" x14ac:dyDescent="0.2">
      <c r="A407" s="228">
        <v>38</v>
      </c>
      <c r="B407" s="382" t="s">
        <v>38</v>
      </c>
      <c r="C407" s="498">
        <v>0</v>
      </c>
      <c r="D407" s="756"/>
      <c r="E407" s="756">
        <f t="shared" si="12"/>
        <v>0</v>
      </c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89"/>
      <c r="Z407" s="89"/>
      <c r="AA407" s="89"/>
      <c r="AB407" s="89"/>
      <c r="AC407" s="89"/>
      <c r="AD407" s="89"/>
      <c r="AE407" s="89"/>
      <c r="AF407" s="89"/>
      <c r="AG407" s="89"/>
      <c r="AH407" s="89"/>
      <c r="AI407" s="89"/>
      <c r="AJ407" s="89"/>
      <c r="AK407" s="89"/>
      <c r="AL407" s="89"/>
      <c r="AM407" s="89"/>
      <c r="AN407" s="89"/>
      <c r="AO407" s="89"/>
      <c r="AP407" s="89"/>
      <c r="AQ407" s="89"/>
      <c r="AR407" s="89"/>
    </row>
    <row r="408" spans="1:44" ht="12.75" customHeight="1" x14ac:dyDescent="0.2">
      <c r="A408" s="300">
        <v>381</v>
      </c>
      <c r="B408" s="428" t="s">
        <v>305</v>
      </c>
      <c r="C408" s="499">
        <v>0</v>
      </c>
      <c r="D408" s="757"/>
      <c r="E408" s="757">
        <f t="shared" si="12"/>
        <v>0</v>
      </c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89"/>
      <c r="AC408" s="89"/>
      <c r="AD408" s="89"/>
      <c r="AE408" s="89"/>
      <c r="AF408" s="89"/>
      <c r="AG408" s="89"/>
      <c r="AH408" s="89"/>
      <c r="AI408" s="89"/>
      <c r="AJ408" s="89"/>
      <c r="AK408" s="89"/>
      <c r="AL408" s="89"/>
      <c r="AM408" s="89"/>
      <c r="AN408" s="89"/>
      <c r="AO408" s="89"/>
      <c r="AP408" s="89"/>
      <c r="AQ408" s="89"/>
      <c r="AR408" s="89"/>
    </row>
    <row r="409" spans="1:44" ht="12.75" customHeight="1" x14ac:dyDescent="0.2">
      <c r="A409" s="301">
        <v>381</v>
      </c>
      <c r="B409" s="416" t="s">
        <v>39</v>
      </c>
      <c r="C409" s="507">
        <v>0</v>
      </c>
      <c r="D409" s="765"/>
      <c r="E409" s="765">
        <f t="shared" si="12"/>
        <v>0</v>
      </c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89"/>
      <c r="AC409" s="89"/>
      <c r="AD409" s="89"/>
      <c r="AE409" s="89"/>
      <c r="AF409" s="89"/>
      <c r="AG409" s="89"/>
      <c r="AH409" s="89"/>
      <c r="AI409" s="89"/>
      <c r="AJ409" s="89"/>
      <c r="AK409" s="89"/>
      <c r="AL409" s="89"/>
      <c r="AM409" s="89"/>
      <c r="AN409" s="89"/>
      <c r="AO409" s="89"/>
      <c r="AP409" s="89"/>
      <c r="AQ409" s="89"/>
      <c r="AR409" s="89"/>
    </row>
    <row r="410" spans="1:44" ht="12.75" customHeight="1" x14ac:dyDescent="0.2">
      <c r="A410" s="296" t="s">
        <v>423</v>
      </c>
      <c r="B410" s="199" t="s">
        <v>255</v>
      </c>
      <c r="C410" s="496"/>
      <c r="D410" s="754"/>
      <c r="E410" s="754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89"/>
      <c r="AC410" s="89"/>
      <c r="AD410" s="89"/>
      <c r="AE410" s="89"/>
      <c r="AF410" s="89"/>
      <c r="AG410" s="89"/>
      <c r="AH410" s="89"/>
      <c r="AI410" s="89"/>
      <c r="AJ410" s="89"/>
      <c r="AK410" s="89"/>
      <c r="AL410" s="89"/>
      <c r="AM410" s="89"/>
      <c r="AN410" s="89"/>
      <c r="AO410" s="89"/>
      <c r="AP410" s="89"/>
      <c r="AQ410" s="89"/>
      <c r="AR410" s="89"/>
    </row>
    <row r="411" spans="1:44" x14ac:dyDescent="0.2">
      <c r="A411" s="297" t="s">
        <v>106</v>
      </c>
      <c r="B411" s="201" t="s">
        <v>71</v>
      </c>
      <c r="C411" s="496">
        <v>10000</v>
      </c>
      <c r="D411" s="754"/>
      <c r="E411" s="754">
        <f t="shared" ref="E411:E474" si="14">C411+D411</f>
        <v>10000</v>
      </c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89"/>
      <c r="AC411" s="89"/>
      <c r="AD411" s="89"/>
      <c r="AE411" s="89"/>
      <c r="AF411" s="89"/>
      <c r="AG411" s="89"/>
      <c r="AH411" s="89"/>
      <c r="AI411" s="89"/>
      <c r="AJ411" s="89"/>
      <c r="AK411" s="89"/>
      <c r="AL411" s="89"/>
      <c r="AM411" s="89"/>
      <c r="AN411" s="89"/>
      <c r="AO411" s="89"/>
      <c r="AP411" s="89"/>
      <c r="AQ411" s="89"/>
      <c r="AR411" s="89"/>
    </row>
    <row r="412" spans="1:44" x14ac:dyDescent="0.2">
      <c r="A412" s="298"/>
      <c r="B412" s="201" t="s">
        <v>314</v>
      </c>
      <c r="C412" s="496"/>
      <c r="D412" s="754"/>
      <c r="E412" s="754"/>
      <c r="F412" s="222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89"/>
      <c r="AC412" s="89"/>
      <c r="AD412" s="89"/>
      <c r="AE412" s="89"/>
      <c r="AF412" s="89"/>
      <c r="AG412" s="89"/>
      <c r="AH412" s="89"/>
      <c r="AI412" s="89"/>
      <c r="AJ412" s="89"/>
      <c r="AK412" s="89"/>
      <c r="AL412" s="89"/>
      <c r="AM412" s="89"/>
      <c r="AN412" s="89"/>
      <c r="AO412" s="89"/>
      <c r="AP412" s="89"/>
      <c r="AQ412" s="89"/>
      <c r="AR412" s="89"/>
    </row>
    <row r="413" spans="1:44" ht="12.75" customHeight="1" x14ac:dyDescent="0.2">
      <c r="A413" s="299" t="s">
        <v>99</v>
      </c>
      <c r="B413" s="427" t="s">
        <v>119</v>
      </c>
      <c r="C413" s="506"/>
      <c r="D413" s="764"/>
      <c r="E413" s="764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89"/>
      <c r="AC413" s="89"/>
      <c r="AD413" s="89"/>
      <c r="AE413" s="89"/>
      <c r="AF413" s="89"/>
      <c r="AG413" s="89"/>
      <c r="AH413" s="89"/>
      <c r="AI413" s="89"/>
      <c r="AJ413" s="89"/>
      <c r="AK413" s="89"/>
      <c r="AL413" s="89"/>
      <c r="AM413" s="89"/>
      <c r="AN413" s="89"/>
      <c r="AO413" s="89"/>
      <c r="AP413" s="89"/>
      <c r="AQ413" s="89"/>
      <c r="AR413" s="89"/>
    </row>
    <row r="414" spans="1:44" ht="12.75" customHeight="1" x14ac:dyDescent="0.2">
      <c r="A414" s="227">
        <v>3</v>
      </c>
      <c r="B414" s="381" t="s">
        <v>62</v>
      </c>
      <c r="C414" s="484">
        <v>10000</v>
      </c>
      <c r="D414" s="741"/>
      <c r="E414" s="741">
        <f t="shared" si="14"/>
        <v>10000</v>
      </c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89"/>
      <c r="AC414" s="89"/>
      <c r="AD414" s="89"/>
      <c r="AE414" s="89"/>
      <c r="AF414" s="89"/>
      <c r="AG414" s="89"/>
      <c r="AH414" s="89"/>
      <c r="AI414" s="89"/>
      <c r="AJ414" s="89"/>
      <c r="AK414" s="89"/>
      <c r="AL414" s="89"/>
      <c r="AM414" s="89"/>
      <c r="AN414" s="89"/>
      <c r="AO414" s="89"/>
      <c r="AP414" s="89"/>
      <c r="AQ414" s="89"/>
      <c r="AR414" s="89"/>
    </row>
    <row r="415" spans="1:44" ht="12.75" customHeight="1" x14ac:dyDescent="0.2">
      <c r="A415" s="228">
        <v>38</v>
      </c>
      <c r="B415" s="382" t="s">
        <v>38</v>
      </c>
      <c r="C415" s="498">
        <v>10000</v>
      </c>
      <c r="D415" s="756"/>
      <c r="E415" s="756">
        <f t="shared" si="14"/>
        <v>10000</v>
      </c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  <c r="AF415" s="89"/>
      <c r="AG415" s="89"/>
      <c r="AH415" s="89"/>
      <c r="AI415" s="89"/>
      <c r="AJ415" s="89"/>
      <c r="AK415" s="89"/>
      <c r="AL415" s="89"/>
      <c r="AM415" s="89"/>
      <c r="AN415" s="89"/>
      <c r="AO415" s="89"/>
      <c r="AP415" s="89"/>
      <c r="AQ415" s="89"/>
      <c r="AR415" s="89"/>
    </row>
    <row r="416" spans="1:44" ht="12.75" customHeight="1" x14ac:dyDescent="0.2">
      <c r="A416" s="300">
        <v>381</v>
      </c>
      <c r="B416" s="428" t="s">
        <v>305</v>
      </c>
      <c r="C416" s="499">
        <v>10000</v>
      </c>
      <c r="D416" s="757"/>
      <c r="E416" s="757">
        <f t="shared" si="14"/>
        <v>10000</v>
      </c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89"/>
      <c r="AC416" s="89"/>
      <c r="AD416" s="89"/>
      <c r="AE416" s="89"/>
      <c r="AF416" s="89"/>
      <c r="AG416" s="89"/>
      <c r="AH416" s="89"/>
      <c r="AI416" s="89"/>
      <c r="AJ416" s="89"/>
      <c r="AK416" s="89"/>
      <c r="AL416" s="89"/>
      <c r="AM416" s="89"/>
      <c r="AN416" s="89"/>
      <c r="AO416" s="89"/>
      <c r="AP416" s="89"/>
      <c r="AQ416" s="89"/>
      <c r="AR416" s="89"/>
    </row>
    <row r="417" spans="1:44" ht="12.75" customHeight="1" x14ac:dyDescent="0.2">
      <c r="A417" s="301">
        <v>381</v>
      </c>
      <c r="B417" s="416" t="s">
        <v>39</v>
      </c>
      <c r="C417" s="507">
        <v>10000</v>
      </c>
      <c r="D417" s="765"/>
      <c r="E417" s="765">
        <f t="shared" si="14"/>
        <v>10000</v>
      </c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89"/>
      <c r="AF417" s="89"/>
      <c r="AG417" s="89"/>
      <c r="AH417" s="89"/>
      <c r="AI417" s="89"/>
      <c r="AJ417" s="89"/>
      <c r="AK417" s="89"/>
      <c r="AL417" s="89"/>
      <c r="AM417" s="89"/>
      <c r="AN417" s="89"/>
      <c r="AO417" s="89"/>
      <c r="AP417" s="89"/>
      <c r="AQ417" s="89"/>
      <c r="AR417" s="89"/>
    </row>
    <row r="418" spans="1:44" x14ac:dyDescent="0.2">
      <c r="A418" s="275" t="s">
        <v>347</v>
      </c>
      <c r="B418" s="166" t="s">
        <v>250</v>
      </c>
      <c r="C418" s="496">
        <v>100000</v>
      </c>
      <c r="D418" s="754"/>
      <c r="E418" s="754">
        <f t="shared" si="14"/>
        <v>100000</v>
      </c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89"/>
      <c r="AC418" s="89"/>
      <c r="AD418" s="89"/>
      <c r="AE418" s="89"/>
      <c r="AF418" s="89"/>
      <c r="AG418" s="89"/>
      <c r="AH418" s="89"/>
      <c r="AI418" s="89"/>
      <c r="AJ418" s="89"/>
      <c r="AK418" s="89"/>
      <c r="AL418" s="89"/>
      <c r="AM418" s="89"/>
      <c r="AN418" s="89"/>
      <c r="AO418" s="89"/>
      <c r="AP418" s="89"/>
      <c r="AQ418" s="89"/>
      <c r="AR418" s="89"/>
    </row>
    <row r="419" spans="1:44" x14ac:dyDescent="0.2">
      <c r="A419" s="273"/>
      <c r="B419" s="429" t="s">
        <v>314</v>
      </c>
      <c r="C419" s="496">
        <v>0</v>
      </c>
      <c r="D419" s="754"/>
      <c r="E419" s="754">
        <f t="shared" si="14"/>
        <v>0</v>
      </c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  <c r="AF419" s="89"/>
      <c r="AG419" s="89"/>
      <c r="AH419" s="89"/>
      <c r="AI419" s="89"/>
      <c r="AJ419" s="89"/>
      <c r="AK419" s="89"/>
      <c r="AL419" s="89"/>
      <c r="AM419" s="89"/>
      <c r="AN419" s="89"/>
      <c r="AO419" s="89"/>
      <c r="AP419" s="89"/>
      <c r="AQ419" s="89"/>
      <c r="AR419" s="89"/>
    </row>
    <row r="420" spans="1:44" ht="15" customHeight="1" x14ac:dyDescent="0.2">
      <c r="A420" s="276" t="s">
        <v>99</v>
      </c>
      <c r="B420" s="430" t="s">
        <v>119</v>
      </c>
      <c r="C420" s="506"/>
      <c r="D420" s="764"/>
      <c r="E420" s="764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89"/>
      <c r="AC420" s="89"/>
      <c r="AD420" s="89"/>
      <c r="AE420" s="89"/>
      <c r="AF420" s="89"/>
      <c r="AG420" s="89"/>
      <c r="AH420" s="89"/>
      <c r="AI420" s="89"/>
      <c r="AJ420" s="89"/>
      <c r="AK420" s="89"/>
      <c r="AL420" s="89"/>
      <c r="AM420" s="89"/>
      <c r="AN420" s="89"/>
      <c r="AO420" s="89"/>
      <c r="AP420" s="89"/>
      <c r="AQ420" s="89"/>
      <c r="AR420" s="89"/>
    </row>
    <row r="421" spans="1:44" ht="12.75" customHeight="1" x14ac:dyDescent="0.2">
      <c r="A421" s="227">
        <v>3</v>
      </c>
      <c r="B421" s="381" t="s">
        <v>62</v>
      </c>
      <c r="C421" s="484">
        <v>100000</v>
      </c>
      <c r="D421" s="741"/>
      <c r="E421" s="741">
        <f t="shared" si="14"/>
        <v>100000</v>
      </c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89"/>
      <c r="AC421" s="89"/>
      <c r="AD421" s="89"/>
      <c r="AE421" s="89"/>
      <c r="AF421" s="89"/>
      <c r="AG421" s="89"/>
      <c r="AH421" s="89"/>
      <c r="AI421" s="89"/>
      <c r="AJ421" s="89"/>
      <c r="AK421" s="89"/>
      <c r="AL421" s="89"/>
      <c r="AM421" s="89"/>
      <c r="AN421" s="89"/>
      <c r="AO421" s="89"/>
      <c r="AP421" s="89"/>
      <c r="AQ421" s="89"/>
      <c r="AR421" s="89"/>
    </row>
    <row r="422" spans="1:44" ht="12.75" customHeight="1" x14ac:dyDescent="0.2">
      <c r="A422" s="264">
        <v>37</v>
      </c>
      <c r="B422" s="431" t="s">
        <v>146</v>
      </c>
      <c r="C422" s="498">
        <v>100000</v>
      </c>
      <c r="D422" s="756"/>
      <c r="E422" s="756">
        <f t="shared" si="14"/>
        <v>100000</v>
      </c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89"/>
      <c r="AC422" s="89"/>
      <c r="AD422" s="89"/>
      <c r="AE422" s="89"/>
      <c r="AF422" s="89"/>
      <c r="AG422" s="89"/>
      <c r="AH422" s="89"/>
      <c r="AI422" s="89"/>
      <c r="AJ422" s="89"/>
      <c r="AK422" s="89"/>
      <c r="AL422" s="89"/>
      <c r="AM422" s="89"/>
      <c r="AN422" s="89"/>
      <c r="AO422" s="89"/>
      <c r="AP422" s="89"/>
      <c r="AQ422" s="89"/>
      <c r="AR422" s="89"/>
    </row>
    <row r="423" spans="1:44" ht="12.75" customHeight="1" x14ac:dyDescent="0.2">
      <c r="A423" s="265">
        <v>372</v>
      </c>
      <c r="B423" s="425" t="s">
        <v>115</v>
      </c>
      <c r="C423" s="499">
        <v>100000</v>
      </c>
      <c r="D423" s="757"/>
      <c r="E423" s="757">
        <f t="shared" si="14"/>
        <v>100000</v>
      </c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89"/>
      <c r="AC423" s="89"/>
      <c r="AD423" s="89"/>
      <c r="AE423" s="89"/>
      <c r="AF423" s="89"/>
      <c r="AG423" s="89"/>
      <c r="AH423" s="89"/>
      <c r="AI423" s="89"/>
      <c r="AJ423" s="89"/>
      <c r="AK423" s="89"/>
      <c r="AL423" s="89"/>
      <c r="AM423" s="89"/>
      <c r="AN423" s="89"/>
      <c r="AO423" s="89"/>
      <c r="AP423" s="89"/>
      <c r="AQ423" s="89"/>
      <c r="AR423" s="89"/>
    </row>
    <row r="424" spans="1:44" ht="12.75" customHeight="1" x14ac:dyDescent="0.2">
      <c r="A424" s="302">
        <v>372</v>
      </c>
      <c r="B424" s="432" t="s">
        <v>115</v>
      </c>
      <c r="C424" s="507">
        <v>100000</v>
      </c>
      <c r="D424" s="765"/>
      <c r="E424" s="765">
        <f t="shared" si="14"/>
        <v>100000</v>
      </c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89"/>
      <c r="AC424" s="89"/>
      <c r="AD424" s="89"/>
      <c r="AE424" s="89"/>
      <c r="AF424" s="89"/>
      <c r="AG424" s="89"/>
      <c r="AH424" s="89"/>
      <c r="AI424" s="89"/>
      <c r="AJ424" s="89"/>
      <c r="AK424" s="89"/>
      <c r="AL424" s="89"/>
      <c r="AM424" s="89"/>
      <c r="AN424" s="89"/>
      <c r="AO424" s="89"/>
      <c r="AP424" s="89"/>
      <c r="AQ424" s="89"/>
      <c r="AR424" s="89"/>
    </row>
    <row r="425" spans="1:44" ht="29.25" customHeight="1" x14ac:dyDescent="0.2">
      <c r="A425" s="275" t="s">
        <v>424</v>
      </c>
      <c r="B425" s="166" t="s">
        <v>239</v>
      </c>
      <c r="C425" s="496">
        <v>45000</v>
      </c>
      <c r="D425" s="754"/>
      <c r="E425" s="754">
        <f t="shared" si="14"/>
        <v>45000</v>
      </c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89"/>
      <c r="AC425" s="89"/>
      <c r="AD425" s="89"/>
      <c r="AE425" s="89"/>
      <c r="AF425" s="89"/>
      <c r="AG425" s="89"/>
      <c r="AH425" s="89"/>
      <c r="AI425" s="89"/>
      <c r="AJ425" s="89"/>
      <c r="AK425" s="89"/>
      <c r="AL425" s="89"/>
      <c r="AM425" s="89"/>
      <c r="AN425" s="89"/>
      <c r="AO425" s="89"/>
      <c r="AP425" s="89"/>
      <c r="AQ425" s="89"/>
      <c r="AR425" s="89"/>
    </row>
    <row r="426" spans="1:44" x14ac:dyDescent="0.2">
      <c r="A426" s="273"/>
      <c r="B426" s="429" t="s">
        <v>314</v>
      </c>
      <c r="C426" s="496">
        <v>0</v>
      </c>
      <c r="D426" s="754"/>
      <c r="E426" s="754">
        <f t="shared" si="14"/>
        <v>0</v>
      </c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89"/>
      <c r="AC426" s="89"/>
      <c r="AD426" s="89"/>
      <c r="AE426" s="89"/>
      <c r="AF426" s="89"/>
      <c r="AG426" s="89"/>
      <c r="AH426" s="89"/>
      <c r="AI426" s="89"/>
      <c r="AJ426" s="89"/>
      <c r="AK426" s="89"/>
      <c r="AL426" s="89"/>
      <c r="AM426" s="89"/>
      <c r="AN426" s="89"/>
      <c r="AO426" s="89"/>
      <c r="AP426" s="89"/>
      <c r="AQ426" s="89"/>
      <c r="AR426" s="89"/>
    </row>
    <row r="427" spans="1:44" ht="15" customHeight="1" x14ac:dyDescent="0.2">
      <c r="A427" s="276" t="s">
        <v>99</v>
      </c>
      <c r="B427" s="430" t="s">
        <v>119</v>
      </c>
      <c r="C427" s="506"/>
      <c r="D427" s="764"/>
      <c r="E427" s="764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89"/>
      <c r="AC427" s="89"/>
      <c r="AD427" s="89"/>
      <c r="AE427" s="89"/>
      <c r="AF427" s="89"/>
      <c r="AG427" s="89"/>
      <c r="AH427" s="89"/>
      <c r="AI427" s="89"/>
      <c r="AJ427" s="89"/>
      <c r="AK427" s="89"/>
      <c r="AL427" s="89"/>
      <c r="AM427" s="89"/>
      <c r="AN427" s="89"/>
      <c r="AO427" s="89"/>
      <c r="AP427" s="89"/>
      <c r="AQ427" s="89"/>
      <c r="AR427" s="89"/>
    </row>
    <row r="428" spans="1:44" ht="12.75" customHeight="1" x14ac:dyDescent="0.2">
      <c r="A428" s="227">
        <v>3</v>
      </c>
      <c r="B428" s="381" t="s">
        <v>62</v>
      </c>
      <c r="C428" s="484">
        <v>45000</v>
      </c>
      <c r="D428" s="741"/>
      <c r="E428" s="741">
        <f t="shared" si="14"/>
        <v>45000</v>
      </c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  <c r="AF428" s="89"/>
      <c r="AG428" s="89"/>
      <c r="AH428" s="89"/>
      <c r="AI428" s="89"/>
      <c r="AJ428" s="89"/>
      <c r="AK428" s="89"/>
      <c r="AL428" s="89"/>
      <c r="AM428" s="89"/>
      <c r="AN428" s="89"/>
      <c r="AO428" s="89"/>
      <c r="AP428" s="89"/>
      <c r="AQ428" s="89"/>
      <c r="AR428" s="89"/>
    </row>
    <row r="429" spans="1:44" ht="12.75" customHeight="1" x14ac:dyDescent="0.2">
      <c r="A429" s="264">
        <v>37</v>
      </c>
      <c r="B429" s="431" t="s">
        <v>146</v>
      </c>
      <c r="C429" s="498">
        <v>45000</v>
      </c>
      <c r="D429" s="756"/>
      <c r="E429" s="756">
        <f t="shared" si="14"/>
        <v>45000</v>
      </c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89"/>
      <c r="AC429" s="89"/>
      <c r="AD429" s="89"/>
      <c r="AE429" s="89"/>
      <c r="AF429" s="89"/>
      <c r="AG429" s="89"/>
      <c r="AH429" s="89"/>
      <c r="AI429" s="89"/>
      <c r="AJ429" s="89"/>
      <c r="AK429" s="89"/>
      <c r="AL429" s="89"/>
      <c r="AM429" s="89"/>
      <c r="AN429" s="89"/>
      <c r="AO429" s="89"/>
      <c r="AP429" s="89"/>
      <c r="AQ429" s="89"/>
      <c r="AR429" s="89"/>
    </row>
    <row r="430" spans="1:44" ht="12.75" customHeight="1" x14ac:dyDescent="0.2">
      <c r="A430" s="265">
        <v>372</v>
      </c>
      <c r="B430" s="425" t="s">
        <v>115</v>
      </c>
      <c r="C430" s="499">
        <v>45000</v>
      </c>
      <c r="D430" s="757"/>
      <c r="E430" s="757">
        <f t="shared" si="14"/>
        <v>45000</v>
      </c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89"/>
      <c r="AC430" s="89"/>
      <c r="AD430" s="89"/>
      <c r="AE430" s="89"/>
      <c r="AF430" s="89"/>
      <c r="AG430" s="89"/>
      <c r="AH430" s="89"/>
      <c r="AI430" s="89"/>
      <c r="AJ430" s="89"/>
      <c r="AK430" s="89"/>
      <c r="AL430" s="89"/>
      <c r="AM430" s="89"/>
      <c r="AN430" s="89"/>
      <c r="AO430" s="89"/>
      <c r="AP430" s="89"/>
      <c r="AQ430" s="89"/>
      <c r="AR430" s="89"/>
    </row>
    <row r="431" spans="1:44" ht="12.75" customHeight="1" x14ac:dyDescent="0.2">
      <c r="A431" s="302">
        <v>372</v>
      </c>
      <c r="B431" s="432" t="s">
        <v>115</v>
      </c>
      <c r="C431" s="507">
        <v>45000</v>
      </c>
      <c r="D431" s="765"/>
      <c r="E431" s="765">
        <f t="shared" si="14"/>
        <v>45000</v>
      </c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89"/>
      <c r="AC431" s="89"/>
      <c r="AD431" s="89"/>
      <c r="AE431" s="89"/>
      <c r="AF431" s="89"/>
      <c r="AG431" s="89"/>
      <c r="AH431" s="89"/>
      <c r="AI431" s="89"/>
      <c r="AJ431" s="89"/>
      <c r="AK431" s="89"/>
      <c r="AL431" s="89"/>
      <c r="AM431" s="89"/>
      <c r="AN431" s="89"/>
      <c r="AO431" s="89"/>
      <c r="AP431" s="89"/>
      <c r="AQ431" s="89"/>
      <c r="AR431" s="89"/>
    </row>
    <row r="432" spans="1:44" ht="25.5" x14ac:dyDescent="0.2">
      <c r="A432" s="275" t="s">
        <v>425</v>
      </c>
      <c r="B432" s="854" t="s">
        <v>466</v>
      </c>
      <c r="C432" s="496">
        <v>70000</v>
      </c>
      <c r="D432" s="754"/>
      <c r="E432" s="754">
        <f t="shared" si="14"/>
        <v>70000</v>
      </c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89"/>
      <c r="AF432" s="89"/>
      <c r="AG432" s="89"/>
      <c r="AH432" s="89"/>
      <c r="AI432" s="89"/>
      <c r="AJ432" s="89"/>
      <c r="AK432" s="89"/>
      <c r="AL432" s="89"/>
      <c r="AM432" s="89"/>
      <c r="AN432" s="89"/>
      <c r="AO432" s="89"/>
      <c r="AP432" s="89"/>
      <c r="AQ432" s="89"/>
      <c r="AR432" s="89"/>
    </row>
    <row r="433" spans="1:44" x14ac:dyDescent="0.2">
      <c r="A433" s="273"/>
      <c r="B433" s="429" t="s">
        <v>314</v>
      </c>
      <c r="C433" s="496">
        <v>0</v>
      </c>
      <c r="D433" s="754"/>
      <c r="E433" s="754">
        <f t="shared" si="14"/>
        <v>0</v>
      </c>
      <c r="F433" s="89"/>
      <c r="G433" s="89"/>
      <c r="H433" s="89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89"/>
      <c r="Z433" s="89"/>
      <c r="AA433" s="89"/>
      <c r="AB433" s="89"/>
      <c r="AC433" s="89"/>
      <c r="AD433" s="89"/>
      <c r="AE433" s="89"/>
      <c r="AF433" s="89"/>
      <c r="AG433" s="89"/>
      <c r="AH433" s="89"/>
      <c r="AI433" s="89"/>
      <c r="AJ433" s="89"/>
      <c r="AK433" s="89"/>
      <c r="AL433" s="89"/>
      <c r="AM433" s="89"/>
      <c r="AN433" s="89"/>
      <c r="AO433" s="89"/>
      <c r="AP433" s="89"/>
      <c r="AQ433" s="89"/>
      <c r="AR433" s="89"/>
    </row>
    <row r="434" spans="1:44" ht="15" customHeight="1" x14ac:dyDescent="0.2">
      <c r="A434" s="276" t="s">
        <v>99</v>
      </c>
      <c r="B434" s="430" t="s">
        <v>119</v>
      </c>
      <c r="C434" s="506"/>
      <c r="D434" s="764"/>
      <c r="E434" s="764"/>
      <c r="F434" s="89"/>
      <c r="G434" s="89"/>
      <c r="H434" s="89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89"/>
      <c r="Z434" s="89"/>
      <c r="AA434" s="89"/>
      <c r="AB434" s="89"/>
      <c r="AC434" s="89"/>
      <c r="AD434" s="89"/>
      <c r="AE434" s="89"/>
      <c r="AF434" s="89"/>
      <c r="AG434" s="89"/>
      <c r="AH434" s="89"/>
      <c r="AI434" s="89"/>
      <c r="AJ434" s="89"/>
      <c r="AK434" s="89"/>
      <c r="AL434" s="89"/>
      <c r="AM434" s="89"/>
      <c r="AN434" s="89"/>
      <c r="AO434" s="89"/>
      <c r="AP434" s="89"/>
      <c r="AQ434" s="89"/>
      <c r="AR434" s="89"/>
    </row>
    <row r="435" spans="1:44" ht="12.75" customHeight="1" x14ac:dyDescent="0.2">
      <c r="A435" s="227">
        <v>3</v>
      </c>
      <c r="B435" s="381" t="s">
        <v>62</v>
      </c>
      <c r="C435" s="484">
        <v>70000</v>
      </c>
      <c r="D435" s="741"/>
      <c r="E435" s="741">
        <f t="shared" si="14"/>
        <v>70000</v>
      </c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89"/>
      <c r="Z435" s="89"/>
      <c r="AA435" s="89"/>
      <c r="AB435" s="89"/>
      <c r="AC435" s="89"/>
      <c r="AD435" s="89"/>
      <c r="AE435" s="89"/>
      <c r="AF435" s="89"/>
      <c r="AG435" s="89"/>
      <c r="AH435" s="89"/>
      <c r="AI435" s="89"/>
      <c r="AJ435" s="89"/>
      <c r="AK435" s="89"/>
      <c r="AL435" s="89"/>
      <c r="AM435" s="89"/>
      <c r="AN435" s="89"/>
      <c r="AO435" s="89"/>
      <c r="AP435" s="89"/>
      <c r="AQ435" s="89"/>
      <c r="AR435" s="89"/>
    </row>
    <row r="436" spans="1:44" ht="12.75" customHeight="1" x14ac:dyDescent="0.2">
      <c r="A436" s="264">
        <v>37</v>
      </c>
      <c r="B436" s="431" t="s">
        <v>146</v>
      </c>
      <c r="C436" s="498">
        <v>70000</v>
      </c>
      <c r="D436" s="756"/>
      <c r="E436" s="756">
        <f t="shared" si="14"/>
        <v>70000</v>
      </c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89"/>
      <c r="Z436" s="89"/>
      <c r="AA436" s="89"/>
      <c r="AB436" s="89"/>
      <c r="AC436" s="89"/>
      <c r="AD436" s="89"/>
      <c r="AE436" s="89"/>
      <c r="AF436" s="89"/>
      <c r="AG436" s="89"/>
      <c r="AH436" s="89"/>
      <c r="AI436" s="89"/>
      <c r="AJ436" s="89"/>
      <c r="AK436" s="89"/>
      <c r="AL436" s="89"/>
      <c r="AM436" s="89"/>
      <c r="AN436" s="89"/>
      <c r="AO436" s="89"/>
      <c r="AP436" s="89"/>
      <c r="AQ436" s="89"/>
      <c r="AR436" s="89"/>
    </row>
    <row r="437" spans="1:44" ht="12.75" customHeight="1" x14ac:dyDescent="0.2">
      <c r="A437" s="265">
        <v>372</v>
      </c>
      <c r="B437" s="425" t="s">
        <v>115</v>
      </c>
      <c r="C437" s="499">
        <v>70000</v>
      </c>
      <c r="D437" s="757"/>
      <c r="E437" s="757">
        <f t="shared" si="14"/>
        <v>70000</v>
      </c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89"/>
      <c r="Z437" s="89"/>
      <c r="AA437" s="89"/>
      <c r="AB437" s="89"/>
      <c r="AC437" s="89"/>
      <c r="AD437" s="89"/>
      <c r="AE437" s="89"/>
      <c r="AF437" s="89"/>
      <c r="AG437" s="89"/>
      <c r="AH437" s="89"/>
      <c r="AI437" s="89"/>
      <c r="AJ437" s="89"/>
      <c r="AK437" s="89"/>
      <c r="AL437" s="89"/>
      <c r="AM437" s="89"/>
      <c r="AN437" s="89"/>
      <c r="AO437" s="89"/>
      <c r="AP437" s="89"/>
      <c r="AQ437" s="89"/>
      <c r="AR437" s="89"/>
    </row>
    <row r="438" spans="1:44" ht="12.75" customHeight="1" x14ac:dyDescent="0.2">
      <c r="A438" s="302">
        <v>372</v>
      </c>
      <c r="B438" s="432" t="s">
        <v>115</v>
      </c>
      <c r="C438" s="507">
        <v>70000</v>
      </c>
      <c r="D438" s="765"/>
      <c r="E438" s="765">
        <f t="shared" si="14"/>
        <v>70000</v>
      </c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89"/>
      <c r="Z438" s="89"/>
      <c r="AA438" s="89"/>
      <c r="AB438" s="89"/>
      <c r="AC438" s="89"/>
      <c r="AD438" s="89"/>
      <c r="AE438" s="89"/>
      <c r="AF438" s="89"/>
      <c r="AG438" s="89"/>
      <c r="AH438" s="89"/>
      <c r="AI438" s="89"/>
      <c r="AJ438" s="89"/>
      <c r="AK438" s="89"/>
      <c r="AL438" s="89"/>
      <c r="AM438" s="89"/>
      <c r="AN438" s="89"/>
      <c r="AO438" s="89"/>
      <c r="AP438" s="89"/>
      <c r="AQ438" s="89"/>
      <c r="AR438" s="89"/>
    </row>
    <row r="439" spans="1:44" ht="12.75" customHeight="1" x14ac:dyDescent="0.2">
      <c r="A439" s="303"/>
      <c r="B439" s="830" t="s">
        <v>269</v>
      </c>
      <c r="C439" s="508"/>
      <c r="D439" s="766"/>
      <c r="E439" s="766"/>
      <c r="F439" s="89"/>
      <c r="G439" s="89"/>
      <c r="H439" s="89"/>
      <c r="I439" s="89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89"/>
      <c r="Z439" s="89"/>
      <c r="AA439" s="89"/>
      <c r="AB439" s="89"/>
      <c r="AC439" s="89"/>
      <c r="AD439" s="89"/>
      <c r="AE439" s="89"/>
      <c r="AF439" s="89"/>
      <c r="AG439" s="89"/>
      <c r="AH439" s="89"/>
      <c r="AI439" s="89"/>
      <c r="AJ439" s="89"/>
      <c r="AK439" s="89"/>
      <c r="AL439" s="89"/>
      <c r="AM439" s="89"/>
      <c r="AN439" s="89"/>
      <c r="AO439" s="89"/>
      <c r="AP439" s="89"/>
      <c r="AQ439" s="89"/>
      <c r="AR439" s="89"/>
    </row>
    <row r="440" spans="1:44" x14ac:dyDescent="0.2">
      <c r="A440" s="900" t="s">
        <v>275</v>
      </c>
      <c r="B440" s="902"/>
      <c r="C440" s="491">
        <v>180000</v>
      </c>
      <c r="D440" s="749"/>
      <c r="E440" s="749">
        <f t="shared" si="14"/>
        <v>180000</v>
      </c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89"/>
      <c r="AC440" s="89"/>
      <c r="AD440" s="89"/>
      <c r="AE440" s="89"/>
      <c r="AF440" s="89"/>
      <c r="AG440" s="89"/>
      <c r="AH440" s="89"/>
      <c r="AI440" s="89"/>
      <c r="AJ440" s="89"/>
      <c r="AK440" s="89"/>
      <c r="AL440" s="89"/>
      <c r="AM440" s="89"/>
      <c r="AN440" s="89"/>
      <c r="AO440" s="89"/>
      <c r="AP440" s="89"/>
      <c r="AQ440" s="89"/>
      <c r="AR440" s="89"/>
    </row>
    <row r="441" spans="1:44" x14ac:dyDescent="0.2">
      <c r="A441" s="304" t="s">
        <v>293</v>
      </c>
      <c r="B441" s="434" t="s">
        <v>210</v>
      </c>
      <c r="C441" s="496">
        <v>60000</v>
      </c>
      <c r="D441" s="754"/>
      <c r="E441" s="754">
        <f t="shared" si="14"/>
        <v>60000</v>
      </c>
      <c r="F441" s="222"/>
      <c r="G441" s="89"/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89"/>
      <c r="Z441" s="89"/>
      <c r="AA441" s="89"/>
      <c r="AB441" s="89"/>
      <c r="AC441" s="89"/>
      <c r="AD441" s="89"/>
      <c r="AE441" s="89"/>
      <c r="AF441" s="89"/>
      <c r="AG441" s="89"/>
      <c r="AH441" s="89"/>
      <c r="AI441" s="89"/>
      <c r="AJ441" s="89"/>
      <c r="AK441" s="89"/>
      <c r="AL441" s="89"/>
      <c r="AM441" s="89"/>
      <c r="AN441" s="89"/>
      <c r="AO441" s="89"/>
      <c r="AP441" s="89"/>
      <c r="AQ441" s="89"/>
      <c r="AR441" s="89"/>
    </row>
    <row r="442" spans="1:44" ht="12.75" customHeight="1" x14ac:dyDescent="0.2">
      <c r="A442" s="305"/>
      <c r="B442" s="415" t="s">
        <v>309</v>
      </c>
      <c r="C442" s="496">
        <v>0</v>
      </c>
      <c r="D442" s="754"/>
      <c r="E442" s="754">
        <f t="shared" si="14"/>
        <v>0</v>
      </c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89"/>
      <c r="Z442" s="89"/>
      <c r="AA442" s="89"/>
      <c r="AB442" s="89"/>
      <c r="AC442" s="89"/>
      <c r="AD442" s="89"/>
      <c r="AE442" s="89"/>
      <c r="AF442" s="89"/>
      <c r="AG442" s="89"/>
      <c r="AH442" s="89"/>
      <c r="AI442" s="89"/>
      <c r="AJ442" s="89"/>
      <c r="AK442" s="89"/>
      <c r="AL442" s="89"/>
      <c r="AM442" s="89"/>
      <c r="AN442" s="89"/>
      <c r="AO442" s="89"/>
      <c r="AP442" s="89"/>
      <c r="AQ442" s="89"/>
      <c r="AR442" s="89"/>
    </row>
    <row r="443" spans="1:44" ht="12.75" customHeight="1" x14ac:dyDescent="0.2">
      <c r="A443" s="306" t="s">
        <v>95</v>
      </c>
      <c r="B443" s="435" t="s">
        <v>119</v>
      </c>
      <c r="C443" s="506"/>
      <c r="D443" s="764"/>
      <c r="E443" s="764"/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89"/>
      <c r="Z443" s="89"/>
      <c r="AA443" s="89"/>
      <c r="AB443" s="89"/>
      <c r="AC443" s="89"/>
      <c r="AD443" s="89"/>
      <c r="AE443" s="89"/>
      <c r="AF443" s="89"/>
      <c r="AG443" s="89"/>
      <c r="AH443" s="89"/>
      <c r="AI443" s="89"/>
      <c r="AJ443" s="89"/>
      <c r="AK443" s="89"/>
      <c r="AL443" s="89"/>
      <c r="AM443" s="89"/>
      <c r="AN443" s="89"/>
      <c r="AO443" s="89"/>
      <c r="AP443" s="89"/>
      <c r="AQ443" s="89"/>
      <c r="AR443" s="89"/>
    </row>
    <row r="444" spans="1:44" ht="12.75" customHeight="1" x14ac:dyDescent="0.2">
      <c r="A444" s="227">
        <v>3</v>
      </c>
      <c r="B444" s="381" t="s">
        <v>62</v>
      </c>
      <c r="C444" s="484">
        <v>60000</v>
      </c>
      <c r="D444" s="741"/>
      <c r="E444" s="741">
        <f t="shared" si="14"/>
        <v>60000</v>
      </c>
      <c r="F444" s="89"/>
      <c r="G444" s="89"/>
      <c r="H444" s="89"/>
      <c r="I444" s="89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89"/>
      <c r="Z444" s="89"/>
      <c r="AA444" s="89"/>
      <c r="AB444" s="89"/>
      <c r="AC444" s="89"/>
      <c r="AD444" s="89"/>
      <c r="AE444" s="89"/>
      <c r="AF444" s="89"/>
      <c r="AG444" s="89"/>
      <c r="AH444" s="89"/>
      <c r="AI444" s="89"/>
      <c r="AJ444" s="89"/>
      <c r="AK444" s="89"/>
      <c r="AL444" s="89"/>
      <c r="AM444" s="89"/>
      <c r="AN444" s="89"/>
      <c r="AO444" s="89"/>
      <c r="AP444" s="89"/>
      <c r="AQ444" s="89"/>
      <c r="AR444" s="89"/>
    </row>
    <row r="445" spans="1:44" ht="12.75" customHeight="1" x14ac:dyDescent="0.2">
      <c r="A445" s="264">
        <v>37</v>
      </c>
      <c r="B445" s="431" t="s">
        <v>146</v>
      </c>
      <c r="C445" s="498">
        <v>60000</v>
      </c>
      <c r="D445" s="756"/>
      <c r="E445" s="756">
        <f t="shared" si="14"/>
        <v>60000</v>
      </c>
      <c r="F445" s="89"/>
      <c r="G445" s="89"/>
      <c r="H445" s="89"/>
      <c r="I445" s="89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89"/>
      <c r="Z445" s="89"/>
      <c r="AA445" s="89"/>
      <c r="AB445" s="89"/>
      <c r="AC445" s="89"/>
      <c r="AD445" s="89"/>
      <c r="AE445" s="89"/>
      <c r="AF445" s="89"/>
      <c r="AG445" s="89"/>
      <c r="AH445" s="89"/>
      <c r="AI445" s="89"/>
      <c r="AJ445" s="89"/>
      <c r="AK445" s="89"/>
      <c r="AL445" s="89"/>
      <c r="AM445" s="89"/>
      <c r="AN445" s="89"/>
      <c r="AO445" s="89"/>
      <c r="AP445" s="89"/>
      <c r="AQ445" s="89"/>
      <c r="AR445" s="89"/>
    </row>
    <row r="446" spans="1:44" ht="12.75" customHeight="1" x14ac:dyDescent="0.2">
      <c r="A446" s="265">
        <v>372</v>
      </c>
      <c r="B446" s="425" t="s">
        <v>69</v>
      </c>
      <c r="C446" s="499">
        <v>60000</v>
      </c>
      <c r="D446" s="757"/>
      <c r="E446" s="757">
        <f t="shared" si="14"/>
        <v>60000</v>
      </c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89"/>
      <c r="Z446" s="89"/>
      <c r="AA446" s="89"/>
      <c r="AB446" s="89"/>
      <c r="AC446" s="89"/>
      <c r="AD446" s="89"/>
      <c r="AE446" s="89"/>
      <c r="AF446" s="89"/>
      <c r="AG446" s="89"/>
      <c r="AH446" s="89"/>
      <c r="AI446" s="89"/>
      <c r="AJ446" s="89"/>
      <c r="AK446" s="89"/>
      <c r="AL446" s="89"/>
      <c r="AM446" s="89"/>
      <c r="AN446" s="89"/>
      <c r="AO446" s="89"/>
      <c r="AP446" s="89"/>
      <c r="AQ446" s="89"/>
      <c r="AR446" s="89"/>
    </row>
    <row r="447" spans="1:44" x14ac:dyDescent="0.2">
      <c r="A447" s="262">
        <v>372</v>
      </c>
      <c r="B447" s="405" t="s">
        <v>69</v>
      </c>
      <c r="C447" s="500">
        <v>60000</v>
      </c>
      <c r="D447" s="758"/>
      <c r="E447" s="758">
        <f t="shared" si="14"/>
        <v>60000</v>
      </c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89"/>
      <c r="Z447" s="89"/>
      <c r="AA447" s="89"/>
      <c r="AB447" s="89"/>
      <c r="AC447" s="89"/>
      <c r="AD447" s="89"/>
      <c r="AE447" s="89"/>
      <c r="AF447" s="89"/>
      <c r="AG447" s="89"/>
      <c r="AH447" s="89"/>
      <c r="AI447" s="89"/>
      <c r="AJ447" s="89"/>
      <c r="AK447" s="89"/>
      <c r="AL447" s="89"/>
      <c r="AM447" s="89"/>
      <c r="AN447" s="89"/>
      <c r="AO447" s="89"/>
      <c r="AP447" s="89"/>
      <c r="AQ447" s="89"/>
      <c r="AR447" s="89"/>
    </row>
    <row r="448" spans="1:44" ht="25.5" x14ac:dyDescent="0.2">
      <c r="A448" s="304" t="s">
        <v>348</v>
      </c>
      <c r="B448" s="436" t="s">
        <v>211</v>
      </c>
      <c r="C448" s="496">
        <v>60000</v>
      </c>
      <c r="D448" s="754"/>
      <c r="E448" s="754">
        <f t="shared" si="14"/>
        <v>60000</v>
      </c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89"/>
      <c r="AC448" s="89"/>
      <c r="AD448" s="89"/>
      <c r="AE448" s="89"/>
      <c r="AF448" s="89"/>
      <c r="AG448" s="89"/>
      <c r="AH448" s="89"/>
      <c r="AI448" s="89"/>
      <c r="AJ448" s="89"/>
      <c r="AK448" s="89"/>
      <c r="AL448" s="89"/>
      <c r="AM448" s="89"/>
      <c r="AN448" s="89"/>
      <c r="AO448" s="89"/>
      <c r="AP448" s="89"/>
      <c r="AQ448" s="89"/>
      <c r="AR448" s="89"/>
    </row>
    <row r="449" spans="1:44" ht="15" customHeight="1" x14ac:dyDescent="0.2">
      <c r="A449" s="305"/>
      <c r="B449" s="415" t="s">
        <v>309</v>
      </c>
      <c r="C449" s="496">
        <v>0</v>
      </c>
      <c r="D449" s="754"/>
      <c r="E449" s="754">
        <f t="shared" si="14"/>
        <v>0</v>
      </c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89"/>
      <c r="Z449" s="89"/>
      <c r="AA449" s="89"/>
      <c r="AB449" s="89"/>
      <c r="AC449" s="89"/>
      <c r="AD449" s="89"/>
      <c r="AE449" s="89"/>
      <c r="AF449" s="89"/>
      <c r="AG449" s="89"/>
      <c r="AH449" s="89"/>
      <c r="AI449" s="89"/>
      <c r="AJ449" s="89"/>
      <c r="AK449" s="89"/>
      <c r="AL449" s="89"/>
      <c r="AM449" s="89"/>
      <c r="AN449" s="89"/>
      <c r="AO449" s="89"/>
      <c r="AP449" s="89"/>
      <c r="AQ449" s="89"/>
      <c r="AR449" s="89"/>
    </row>
    <row r="450" spans="1:44" ht="15" customHeight="1" x14ac:dyDescent="0.2">
      <c r="A450" s="306" t="s">
        <v>95</v>
      </c>
      <c r="B450" s="435" t="s">
        <v>119</v>
      </c>
      <c r="C450" s="506"/>
      <c r="D450" s="764"/>
      <c r="E450" s="764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  <c r="AA450" s="89"/>
      <c r="AB450" s="89"/>
      <c r="AC450" s="89"/>
      <c r="AD450" s="89"/>
      <c r="AE450" s="89"/>
      <c r="AF450" s="89"/>
      <c r="AG450" s="89"/>
      <c r="AH450" s="89"/>
      <c r="AI450" s="89"/>
      <c r="AJ450" s="89"/>
      <c r="AK450" s="89"/>
      <c r="AL450" s="89"/>
      <c r="AM450" s="89"/>
      <c r="AN450" s="89"/>
      <c r="AO450" s="89"/>
      <c r="AP450" s="89"/>
      <c r="AQ450" s="89"/>
      <c r="AR450" s="89"/>
    </row>
    <row r="451" spans="1:44" ht="12.75" customHeight="1" x14ac:dyDescent="0.2">
      <c r="A451" s="227">
        <v>3</v>
      </c>
      <c r="B451" s="381" t="s">
        <v>62</v>
      </c>
      <c r="C451" s="484">
        <v>60000</v>
      </c>
      <c r="D451" s="741"/>
      <c r="E451" s="741">
        <f t="shared" si="14"/>
        <v>60000</v>
      </c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  <c r="AA451" s="89"/>
      <c r="AB451" s="89"/>
      <c r="AC451" s="89"/>
      <c r="AD451" s="89"/>
      <c r="AE451" s="89"/>
      <c r="AF451" s="89"/>
      <c r="AG451" s="89"/>
      <c r="AH451" s="89"/>
      <c r="AI451" s="89"/>
      <c r="AJ451" s="89"/>
      <c r="AK451" s="89"/>
      <c r="AL451" s="89"/>
      <c r="AM451" s="89"/>
      <c r="AN451" s="89"/>
      <c r="AO451" s="89"/>
      <c r="AP451" s="89"/>
      <c r="AQ451" s="89"/>
      <c r="AR451" s="89"/>
    </row>
    <row r="452" spans="1:44" ht="12.75" customHeight="1" x14ac:dyDescent="0.2">
      <c r="A452" s="264">
        <v>37</v>
      </c>
      <c r="B452" s="431" t="s">
        <v>146</v>
      </c>
      <c r="C452" s="498">
        <v>60000</v>
      </c>
      <c r="D452" s="756"/>
      <c r="E452" s="756">
        <f t="shared" si="14"/>
        <v>60000</v>
      </c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  <c r="AA452" s="89"/>
      <c r="AB452" s="89"/>
      <c r="AC452" s="89"/>
      <c r="AD452" s="89"/>
      <c r="AE452" s="89"/>
      <c r="AF452" s="89"/>
      <c r="AG452" s="89"/>
      <c r="AH452" s="89"/>
      <c r="AI452" s="89"/>
      <c r="AJ452" s="89"/>
      <c r="AK452" s="89"/>
      <c r="AL452" s="89"/>
      <c r="AM452" s="89"/>
      <c r="AN452" s="89"/>
      <c r="AO452" s="89"/>
      <c r="AP452" s="89"/>
      <c r="AQ452" s="89"/>
      <c r="AR452" s="89"/>
    </row>
    <row r="453" spans="1:44" ht="12.75" customHeight="1" x14ac:dyDescent="0.2">
      <c r="A453" s="261">
        <v>372</v>
      </c>
      <c r="B453" s="404" t="s">
        <v>69</v>
      </c>
      <c r="C453" s="499">
        <v>60000</v>
      </c>
      <c r="D453" s="757"/>
      <c r="E453" s="757">
        <f t="shared" si="14"/>
        <v>60000</v>
      </c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89"/>
      <c r="AC453" s="89"/>
      <c r="AD453" s="89"/>
      <c r="AE453" s="89"/>
      <c r="AF453" s="89"/>
      <c r="AG453" s="89"/>
      <c r="AH453" s="89"/>
      <c r="AI453" s="89"/>
      <c r="AJ453" s="89"/>
      <c r="AK453" s="89"/>
      <c r="AL453" s="89"/>
      <c r="AM453" s="89"/>
      <c r="AN453" s="89"/>
      <c r="AO453" s="89"/>
      <c r="AP453" s="89"/>
      <c r="AQ453" s="89"/>
      <c r="AR453" s="89"/>
    </row>
    <row r="454" spans="1:44" ht="12.75" customHeight="1" x14ac:dyDescent="0.2">
      <c r="A454" s="262">
        <v>372</v>
      </c>
      <c r="B454" s="405" t="s">
        <v>69</v>
      </c>
      <c r="C454" s="507">
        <v>60000</v>
      </c>
      <c r="D454" s="765"/>
      <c r="E454" s="765">
        <f t="shared" si="14"/>
        <v>60000</v>
      </c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  <c r="AA454" s="89"/>
      <c r="AB454" s="89"/>
      <c r="AC454" s="89"/>
      <c r="AD454" s="89"/>
      <c r="AE454" s="89"/>
      <c r="AF454" s="89"/>
      <c r="AG454" s="89"/>
      <c r="AH454" s="89"/>
      <c r="AI454" s="89"/>
      <c r="AJ454" s="89"/>
      <c r="AK454" s="89"/>
      <c r="AL454" s="89"/>
      <c r="AM454" s="89"/>
      <c r="AN454" s="89"/>
      <c r="AO454" s="89"/>
      <c r="AP454" s="89"/>
      <c r="AQ454" s="89"/>
      <c r="AR454" s="89"/>
    </row>
    <row r="455" spans="1:44" ht="12.75" customHeight="1" x14ac:dyDescent="0.2">
      <c r="A455" s="307" t="s">
        <v>349</v>
      </c>
      <c r="B455" s="166" t="s">
        <v>212</v>
      </c>
      <c r="C455" s="496">
        <v>45000</v>
      </c>
      <c r="D455" s="754"/>
      <c r="E455" s="754">
        <f t="shared" si="14"/>
        <v>45000</v>
      </c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89"/>
      <c r="AC455" s="89"/>
      <c r="AD455" s="89"/>
      <c r="AE455" s="89"/>
      <c r="AF455" s="89"/>
      <c r="AG455" s="89"/>
      <c r="AH455" s="89"/>
      <c r="AI455" s="89"/>
      <c r="AJ455" s="89"/>
      <c r="AK455" s="89"/>
      <c r="AL455" s="89"/>
      <c r="AM455" s="89"/>
      <c r="AN455" s="89"/>
      <c r="AO455" s="89"/>
      <c r="AP455" s="89"/>
      <c r="AQ455" s="89"/>
      <c r="AR455" s="89"/>
    </row>
    <row r="456" spans="1:44" ht="15" customHeight="1" x14ac:dyDescent="0.2">
      <c r="A456" s="305"/>
      <c r="B456" s="437" t="s">
        <v>309</v>
      </c>
      <c r="C456" s="496">
        <v>0</v>
      </c>
      <c r="D456" s="754"/>
      <c r="E456" s="754">
        <f t="shared" si="14"/>
        <v>0</v>
      </c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  <c r="AA456" s="89"/>
      <c r="AB456" s="89"/>
      <c r="AC456" s="89"/>
      <c r="AD456" s="89"/>
      <c r="AE456" s="89"/>
      <c r="AF456" s="89"/>
      <c r="AG456" s="89"/>
      <c r="AH456" s="89"/>
      <c r="AI456" s="89"/>
      <c r="AJ456" s="89"/>
      <c r="AK456" s="89"/>
      <c r="AL456" s="89"/>
      <c r="AM456" s="89"/>
      <c r="AN456" s="89"/>
      <c r="AO456" s="89"/>
      <c r="AP456" s="89"/>
      <c r="AQ456" s="89"/>
      <c r="AR456" s="89"/>
    </row>
    <row r="457" spans="1:44" ht="15" customHeight="1" x14ac:dyDescent="0.2">
      <c r="A457" s="306" t="s">
        <v>95</v>
      </c>
      <c r="B457" s="435" t="s">
        <v>119</v>
      </c>
      <c r="C457" s="506"/>
      <c r="D457" s="764"/>
      <c r="E457" s="764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  <c r="AA457" s="89"/>
      <c r="AB457" s="89"/>
      <c r="AC457" s="89"/>
      <c r="AD457" s="89"/>
      <c r="AE457" s="89"/>
      <c r="AF457" s="89"/>
      <c r="AG457" s="89"/>
      <c r="AH457" s="89"/>
      <c r="AI457" s="89"/>
      <c r="AJ457" s="89"/>
      <c r="AK457" s="89"/>
      <c r="AL457" s="89"/>
      <c r="AM457" s="89"/>
      <c r="AN457" s="89"/>
      <c r="AO457" s="89"/>
      <c r="AP457" s="89"/>
      <c r="AQ457" s="89"/>
      <c r="AR457" s="89"/>
    </row>
    <row r="458" spans="1:44" ht="12.75" customHeight="1" x14ac:dyDescent="0.2">
      <c r="A458" s="227">
        <v>3</v>
      </c>
      <c r="B458" s="381" t="s">
        <v>62</v>
      </c>
      <c r="C458" s="484">
        <v>45000</v>
      </c>
      <c r="D458" s="741"/>
      <c r="E458" s="741">
        <f t="shared" si="14"/>
        <v>45000</v>
      </c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89"/>
      <c r="Z458" s="89"/>
      <c r="AA458" s="89"/>
      <c r="AB458" s="89"/>
      <c r="AC458" s="89"/>
      <c r="AD458" s="89"/>
      <c r="AE458" s="89"/>
      <c r="AF458" s="89"/>
      <c r="AG458" s="89"/>
      <c r="AH458" s="89"/>
      <c r="AI458" s="89"/>
      <c r="AJ458" s="89"/>
      <c r="AK458" s="89"/>
      <c r="AL458" s="89"/>
      <c r="AM458" s="89"/>
      <c r="AN458" s="89"/>
      <c r="AO458" s="89"/>
      <c r="AP458" s="89"/>
      <c r="AQ458" s="89"/>
      <c r="AR458" s="89"/>
    </row>
    <row r="459" spans="1:44" ht="12.75" customHeight="1" x14ac:dyDescent="0.2">
      <c r="A459" s="264">
        <v>37</v>
      </c>
      <c r="B459" s="431" t="s">
        <v>146</v>
      </c>
      <c r="C459" s="498">
        <v>45000</v>
      </c>
      <c r="D459" s="756"/>
      <c r="E459" s="756">
        <f t="shared" si="14"/>
        <v>45000</v>
      </c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89"/>
      <c r="Z459" s="89"/>
      <c r="AA459" s="89"/>
      <c r="AB459" s="89"/>
      <c r="AC459" s="89"/>
      <c r="AD459" s="89"/>
      <c r="AE459" s="89"/>
      <c r="AF459" s="89"/>
      <c r="AG459" s="89"/>
      <c r="AH459" s="89"/>
      <c r="AI459" s="89"/>
      <c r="AJ459" s="89"/>
      <c r="AK459" s="89"/>
      <c r="AL459" s="89"/>
      <c r="AM459" s="89"/>
      <c r="AN459" s="89"/>
      <c r="AO459" s="89"/>
      <c r="AP459" s="89"/>
      <c r="AQ459" s="89"/>
      <c r="AR459" s="89"/>
    </row>
    <row r="460" spans="1:44" ht="12.75" customHeight="1" x14ac:dyDescent="0.2">
      <c r="A460" s="261">
        <v>372</v>
      </c>
      <c r="B460" s="404" t="s">
        <v>69</v>
      </c>
      <c r="C460" s="499">
        <v>45000</v>
      </c>
      <c r="D460" s="757"/>
      <c r="E460" s="757">
        <f t="shared" si="14"/>
        <v>45000</v>
      </c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89"/>
      <c r="Z460" s="89"/>
      <c r="AA460" s="89"/>
      <c r="AB460" s="89"/>
      <c r="AC460" s="89"/>
      <c r="AD460" s="89"/>
      <c r="AE460" s="89"/>
      <c r="AF460" s="89"/>
      <c r="AG460" s="89"/>
      <c r="AH460" s="89"/>
      <c r="AI460" s="89"/>
      <c r="AJ460" s="89"/>
      <c r="AK460" s="89"/>
      <c r="AL460" s="89"/>
      <c r="AM460" s="89"/>
      <c r="AN460" s="89"/>
      <c r="AO460" s="89"/>
      <c r="AP460" s="89"/>
      <c r="AQ460" s="89"/>
      <c r="AR460" s="89"/>
    </row>
    <row r="461" spans="1:44" ht="9.75" customHeight="1" x14ac:dyDescent="0.2">
      <c r="A461" s="308">
        <v>372</v>
      </c>
      <c r="B461" s="438" t="s">
        <v>69</v>
      </c>
      <c r="C461" s="500">
        <v>45000</v>
      </c>
      <c r="D461" s="758"/>
      <c r="E461" s="758">
        <f t="shared" si="14"/>
        <v>45000</v>
      </c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89"/>
      <c r="Z461" s="89"/>
      <c r="AA461" s="89"/>
      <c r="AB461" s="89"/>
      <c r="AC461" s="89"/>
      <c r="AD461" s="89"/>
      <c r="AE461" s="89"/>
      <c r="AF461" s="89"/>
      <c r="AG461" s="89"/>
      <c r="AH461" s="89"/>
      <c r="AI461" s="89"/>
      <c r="AJ461" s="89"/>
      <c r="AK461" s="89"/>
      <c r="AL461" s="89"/>
      <c r="AM461" s="89"/>
      <c r="AN461" s="89"/>
      <c r="AO461" s="89"/>
      <c r="AP461" s="89"/>
      <c r="AQ461" s="89"/>
      <c r="AR461" s="89"/>
    </row>
    <row r="462" spans="1:44" ht="13.5" customHeight="1" x14ac:dyDescent="0.2">
      <c r="A462" s="307" t="s">
        <v>429</v>
      </c>
      <c r="B462" s="671" t="s">
        <v>412</v>
      </c>
      <c r="C462" s="496">
        <v>15000</v>
      </c>
      <c r="D462" s="754"/>
      <c r="E462" s="754">
        <f t="shared" si="14"/>
        <v>15000</v>
      </c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89"/>
      <c r="Z462" s="89"/>
      <c r="AA462" s="89"/>
      <c r="AB462" s="89"/>
      <c r="AC462" s="89"/>
      <c r="AD462" s="89"/>
      <c r="AE462" s="89"/>
      <c r="AF462" s="89"/>
      <c r="AG462" s="89"/>
      <c r="AH462" s="89"/>
      <c r="AI462" s="89"/>
      <c r="AJ462" s="89"/>
      <c r="AK462" s="89"/>
      <c r="AL462" s="89"/>
      <c r="AM462" s="89"/>
      <c r="AN462" s="89"/>
      <c r="AO462" s="89"/>
      <c r="AP462" s="89"/>
      <c r="AQ462" s="89"/>
      <c r="AR462" s="89"/>
    </row>
    <row r="463" spans="1:44" ht="26.25" customHeight="1" x14ac:dyDescent="0.2">
      <c r="A463" s="305"/>
      <c r="B463" s="437" t="s">
        <v>309</v>
      </c>
      <c r="C463" s="496">
        <v>0</v>
      </c>
      <c r="D463" s="754"/>
      <c r="E463" s="754">
        <f t="shared" si="14"/>
        <v>0</v>
      </c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89"/>
      <c r="Z463" s="89"/>
      <c r="AA463" s="89"/>
      <c r="AB463" s="89"/>
      <c r="AC463" s="89"/>
      <c r="AD463" s="89"/>
      <c r="AE463" s="89"/>
      <c r="AF463" s="89"/>
      <c r="AG463" s="89"/>
      <c r="AH463" s="89"/>
      <c r="AI463" s="89"/>
      <c r="AJ463" s="89"/>
      <c r="AK463" s="89"/>
      <c r="AL463" s="89"/>
      <c r="AM463" s="89"/>
      <c r="AN463" s="89"/>
      <c r="AO463" s="89"/>
      <c r="AP463" s="89"/>
      <c r="AQ463" s="89"/>
      <c r="AR463" s="89"/>
    </row>
    <row r="464" spans="1:44" ht="15" customHeight="1" x14ac:dyDescent="0.2">
      <c r="A464" s="306" t="s">
        <v>95</v>
      </c>
      <c r="B464" s="435" t="s">
        <v>119</v>
      </c>
      <c r="C464" s="506"/>
      <c r="D464" s="764"/>
      <c r="E464" s="764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89"/>
      <c r="Z464" s="89"/>
      <c r="AA464" s="89"/>
      <c r="AB464" s="89"/>
      <c r="AC464" s="89"/>
      <c r="AD464" s="89"/>
      <c r="AE464" s="89"/>
      <c r="AF464" s="89"/>
      <c r="AG464" s="89"/>
      <c r="AH464" s="89"/>
      <c r="AI464" s="89"/>
      <c r="AJ464" s="89"/>
      <c r="AK464" s="89"/>
      <c r="AL464" s="89"/>
      <c r="AM464" s="89"/>
      <c r="AN464" s="89"/>
      <c r="AO464" s="89"/>
      <c r="AP464" s="89"/>
      <c r="AQ464" s="89"/>
      <c r="AR464" s="89"/>
    </row>
    <row r="465" spans="1:44" ht="12.75" customHeight="1" x14ac:dyDescent="0.2">
      <c r="A465" s="227">
        <v>3</v>
      </c>
      <c r="B465" s="381" t="s">
        <v>62</v>
      </c>
      <c r="C465" s="484">
        <v>15000</v>
      </c>
      <c r="D465" s="741"/>
      <c r="E465" s="741">
        <f t="shared" si="14"/>
        <v>15000</v>
      </c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89"/>
      <c r="Z465" s="89"/>
      <c r="AA465" s="89"/>
      <c r="AB465" s="89"/>
      <c r="AC465" s="89"/>
      <c r="AD465" s="89"/>
      <c r="AE465" s="89"/>
      <c r="AF465" s="89"/>
      <c r="AG465" s="89"/>
      <c r="AH465" s="89"/>
      <c r="AI465" s="89"/>
      <c r="AJ465" s="89"/>
      <c r="AK465" s="89"/>
      <c r="AL465" s="89"/>
      <c r="AM465" s="89"/>
      <c r="AN465" s="89"/>
      <c r="AO465" s="89"/>
      <c r="AP465" s="89"/>
      <c r="AQ465" s="89"/>
      <c r="AR465" s="89"/>
    </row>
    <row r="466" spans="1:44" ht="12.75" customHeight="1" x14ac:dyDescent="0.2">
      <c r="A466" s="264">
        <v>37</v>
      </c>
      <c r="B466" s="431" t="s">
        <v>146</v>
      </c>
      <c r="C466" s="498">
        <v>15000</v>
      </c>
      <c r="D466" s="756"/>
      <c r="E466" s="756">
        <f t="shared" si="14"/>
        <v>15000</v>
      </c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89"/>
      <c r="Z466" s="89"/>
      <c r="AA466" s="89"/>
      <c r="AB466" s="89"/>
      <c r="AC466" s="89"/>
      <c r="AD466" s="89"/>
      <c r="AE466" s="89"/>
      <c r="AF466" s="89"/>
      <c r="AG466" s="89"/>
      <c r="AH466" s="89"/>
      <c r="AI466" s="89"/>
      <c r="AJ466" s="89"/>
      <c r="AK466" s="89"/>
      <c r="AL466" s="89"/>
      <c r="AM466" s="89"/>
      <c r="AN466" s="89"/>
      <c r="AO466" s="89"/>
      <c r="AP466" s="89"/>
      <c r="AQ466" s="89"/>
      <c r="AR466" s="89"/>
    </row>
    <row r="467" spans="1:44" ht="12.75" customHeight="1" x14ac:dyDescent="0.2">
      <c r="A467" s="261">
        <v>372</v>
      </c>
      <c r="B467" s="404" t="s">
        <v>69</v>
      </c>
      <c r="C467" s="499">
        <v>15000</v>
      </c>
      <c r="D467" s="757"/>
      <c r="E467" s="757">
        <f t="shared" si="14"/>
        <v>15000</v>
      </c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89"/>
      <c r="Z467" s="89"/>
      <c r="AA467" s="89"/>
      <c r="AB467" s="89"/>
      <c r="AC467" s="89"/>
      <c r="AD467" s="89"/>
      <c r="AE467" s="89"/>
      <c r="AF467" s="89"/>
      <c r="AG467" s="89"/>
      <c r="AH467" s="89"/>
      <c r="AI467" s="89"/>
      <c r="AJ467" s="89"/>
      <c r="AK467" s="89"/>
      <c r="AL467" s="89"/>
      <c r="AM467" s="89"/>
      <c r="AN467" s="89"/>
      <c r="AO467" s="89"/>
      <c r="AP467" s="89"/>
      <c r="AQ467" s="89"/>
      <c r="AR467" s="89"/>
    </row>
    <row r="468" spans="1:44" ht="12.75" customHeight="1" x14ac:dyDescent="0.2">
      <c r="A468" s="308">
        <v>372</v>
      </c>
      <c r="B468" s="438" t="s">
        <v>69</v>
      </c>
      <c r="C468" s="500">
        <v>15000</v>
      </c>
      <c r="D468" s="758"/>
      <c r="E468" s="758">
        <f t="shared" si="14"/>
        <v>15000</v>
      </c>
      <c r="F468" s="89"/>
      <c r="G468" s="89"/>
      <c r="H468" s="89"/>
      <c r="I468" s="89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X468" s="89"/>
      <c r="Y468" s="89"/>
      <c r="Z468" s="89"/>
      <c r="AA468" s="89"/>
      <c r="AB468" s="89"/>
      <c r="AC468" s="89"/>
      <c r="AD468" s="89"/>
      <c r="AE468" s="89"/>
      <c r="AF468" s="89"/>
      <c r="AG468" s="89"/>
      <c r="AH468" s="89"/>
      <c r="AI468" s="89"/>
      <c r="AJ468" s="89"/>
      <c r="AK468" s="89"/>
      <c r="AL468" s="89"/>
      <c r="AM468" s="89"/>
      <c r="AN468" s="89"/>
      <c r="AO468" s="89"/>
      <c r="AP468" s="89"/>
      <c r="AQ468" s="89"/>
      <c r="AR468" s="89"/>
    </row>
    <row r="469" spans="1:44" ht="12.75" customHeight="1" x14ac:dyDescent="0.2">
      <c r="A469" s="900" t="s">
        <v>276</v>
      </c>
      <c r="B469" s="901"/>
      <c r="C469" s="491">
        <v>124000</v>
      </c>
      <c r="D469" s="749"/>
      <c r="E469" s="749">
        <f t="shared" si="14"/>
        <v>124000</v>
      </c>
      <c r="F469" s="89"/>
      <c r="G469" s="89"/>
      <c r="H469" s="89"/>
      <c r="I469" s="89"/>
      <c r="J469" s="89"/>
      <c r="K469" s="89"/>
      <c r="L469" s="89"/>
      <c r="M469" s="89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X469" s="89"/>
      <c r="Y469" s="89"/>
      <c r="Z469" s="89"/>
      <c r="AA469" s="89"/>
      <c r="AB469" s="89"/>
      <c r="AC469" s="89"/>
      <c r="AD469" s="89"/>
      <c r="AE469" s="89"/>
      <c r="AF469" s="89"/>
      <c r="AG469" s="89"/>
      <c r="AH469" s="89"/>
      <c r="AI469" s="89"/>
      <c r="AJ469" s="89"/>
      <c r="AK469" s="89"/>
      <c r="AL469" s="89"/>
      <c r="AM469" s="89"/>
      <c r="AN469" s="89"/>
      <c r="AO469" s="89"/>
      <c r="AP469" s="89"/>
      <c r="AQ469" s="89"/>
      <c r="AR469" s="89"/>
    </row>
    <row r="470" spans="1:44" x14ac:dyDescent="0.2">
      <c r="A470" s="280" t="s">
        <v>294</v>
      </c>
      <c r="B470" s="166" t="s">
        <v>465</v>
      </c>
      <c r="C470" s="466">
        <v>59000</v>
      </c>
      <c r="D470" s="723"/>
      <c r="E470" s="723">
        <f t="shared" si="14"/>
        <v>59000</v>
      </c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89"/>
      <c r="Z470" s="89"/>
      <c r="AA470" s="89"/>
      <c r="AB470" s="89"/>
      <c r="AC470" s="89"/>
      <c r="AD470" s="89"/>
      <c r="AE470" s="89"/>
      <c r="AF470" s="89"/>
      <c r="AG470" s="89"/>
      <c r="AH470" s="89"/>
      <c r="AI470" s="89"/>
      <c r="AJ470" s="89"/>
      <c r="AK470" s="89"/>
      <c r="AL470" s="89"/>
      <c r="AM470" s="89"/>
      <c r="AN470" s="89"/>
      <c r="AO470" s="89"/>
      <c r="AP470" s="89"/>
      <c r="AQ470" s="89"/>
      <c r="AR470" s="89"/>
    </row>
    <row r="471" spans="1:44" x14ac:dyDescent="0.2">
      <c r="A471" s="259"/>
      <c r="B471" s="341" t="s">
        <v>313</v>
      </c>
      <c r="C471" s="466">
        <v>0</v>
      </c>
      <c r="D471" s="723"/>
      <c r="E471" s="723">
        <f t="shared" si="14"/>
        <v>0</v>
      </c>
      <c r="F471" s="89"/>
      <c r="G471" s="89"/>
      <c r="H471" s="89"/>
      <c r="I471" s="89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89"/>
      <c r="Z471" s="89"/>
      <c r="AA471" s="89"/>
      <c r="AB471" s="89"/>
      <c r="AC471" s="89"/>
      <c r="AD471" s="89"/>
      <c r="AE471" s="89"/>
      <c r="AF471" s="89"/>
      <c r="AG471" s="89"/>
      <c r="AH471" s="89"/>
      <c r="AI471" s="89"/>
      <c r="AJ471" s="89"/>
      <c r="AK471" s="89"/>
      <c r="AL471" s="89"/>
      <c r="AM471" s="89"/>
      <c r="AN471" s="89"/>
      <c r="AO471" s="89"/>
      <c r="AP471" s="89"/>
      <c r="AQ471" s="89"/>
      <c r="AR471" s="89"/>
    </row>
    <row r="472" spans="1:44" ht="15" customHeight="1" x14ac:dyDescent="0.2">
      <c r="A472" s="260" t="s">
        <v>99</v>
      </c>
      <c r="B472" s="439" t="s">
        <v>119</v>
      </c>
      <c r="C472" s="509">
        <v>0</v>
      </c>
      <c r="D472" s="767"/>
      <c r="E472" s="767">
        <f t="shared" si="14"/>
        <v>0</v>
      </c>
      <c r="F472" s="89"/>
      <c r="G472" s="89"/>
      <c r="H472" s="89"/>
      <c r="I472" s="89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89"/>
      <c r="Z472" s="89"/>
      <c r="AA472" s="89"/>
      <c r="AB472" s="89"/>
      <c r="AC472" s="89"/>
      <c r="AD472" s="89"/>
      <c r="AE472" s="89"/>
      <c r="AF472" s="89"/>
      <c r="AG472" s="89"/>
      <c r="AH472" s="89"/>
      <c r="AI472" s="89"/>
      <c r="AJ472" s="89"/>
      <c r="AK472" s="89"/>
      <c r="AL472" s="89"/>
      <c r="AM472" s="89"/>
      <c r="AN472" s="89"/>
      <c r="AO472" s="89"/>
      <c r="AP472" s="89"/>
      <c r="AQ472" s="89"/>
      <c r="AR472" s="89"/>
    </row>
    <row r="473" spans="1:44" ht="12.75" customHeight="1" x14ac:dyDescent="0.2">
      <c r="A473" s="227">
        <v>3</v>
      </c>
      <c r="B473" s="381" t="s">
        <v>62</v>
      </c>
      <c r="C473" s="468">
        <v>59000</v>
      </c>
      <c r="D473" s="725"/>
      <c r="E473" s="725">
        <f t="shared" si="14"/>
        <v>59000</v>
      </c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89"/>
      <c r="Z473" s="89"/>
      <c r="AA473" s="89"/>
      <c r="AB473" s="89"/>
      <c r="AC473" s="89"/>
      <c r="AD473" s="89"/>
      <c r="AE473" s="89"/>
      <c r="AF473" s="89"/>
      <c r="AG473" s="89"/>
      <c r="AH473" s="89"/>
      <c r="AI473" s="89"/>
      <c r="AJ473" s="89"/>
      <c r="AK473" s="89"/>
      <c r="AL473" s="89"/>
      <c r="AM473" s="89"/>
      <c r="AN473" s="89"/>
      <c r="AO473" s="89"/>
      <c r="AP473" s="89"/>
      <c r="AQ473" s="89"/>
      <c r="AR473" s="89"/>
    </row>
    <row r="474" spans="1:44" ht="12.75" customHeight="1" x14ac:dyDescent="0.2">
      <c r="A474" s="228">
        <v>32</v>
      </c>
      <c r="B474" s="382" t="s">
        <v>30</v>
      </c>
      <c r="C474" s="510">
        <v>59000</v>
      </c>
      <c r="D474" s="768"/>
      <c r="E474" s="768">
        <f t="shared" si="14"/>
        <v>59000</v>
      </c>
      <c r="F474" s="89"/>
      <c r="G474" s="89"/>
      <c r="H474" s="89"/>
      <c r="I474" s="89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89"/>
      <c r="Z474" s="89"/>
      <c r="AA474" s="89"/>
      <c r="AB474" s="89"/>
      <c r="AC474" s="89"/>
      <c r="AD474" s="89"/>
      <c r="AE474" s="89"/>
      <c r="AF474" s="89"/>
      <c r="AG474" s="89"/>
      <c r="AH474" s="89"/>
      <c r="AI474" s="89"/>
      <c r="AJ474" s="89"/>
      <c r="AK474" s="89"/>
      <c r="AL474" s="89"/>
      <c r="AM474" s="89"/>
      <c r="AN474" s="89"/>
      <c r="AO474" s="89"/>
      <c r="AP474" s="89"/>
      <c r="AQ474" s="89"/>
      <c r="AR474" s="89"/>
    </row>
    <row r="475" spans="1:44" ht="12.75" customHeight="1" x14ac:dyDescent="0.2">
      <c r="A475" s="256">
        <v>323</v>
      </c>
      <c r="B475" s="440" t="s">
        <v>33</v>
      </c>
      <c r="C475" s="511">
        <v>59000</v>
      </c>
      <c r="D475" s="769"/>
      <c r="E475" s="769">
        <f t="shared" ref="E475:E538" si="15">C475+D475</f>
        <v>59000</v>
      </c>
      <c r="F475" s="89"/>
      <c r="G475" s="89"/>
      <c r="H475" s="89"/>
      <c r="I475" s="89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  <c r="Z475" s="89"/>
      <c r="AA475" s="89"/>
      <c r="AB475" s="89"/>
      <c r="AC475" s="89"/>
      <c r="AD475" s="89"/>
      <c r="AE475" s="89"/>
      <c r="AF475" s="89"/>
      <c r="AG475" s="89"/>
      <c r="AH475" s="89"/>
      <c r="AI475" s="89"/>
      <c r="AJ475" s="89"/>
      <c r="AK475" s="89"/>
      <c r="AL475" s="89"/>
      <c r="AM475" s="89"/>
      <c r="AN475" s="89"/>
      <c r="AO475" s="89"/>
      <c r="AP475" s="89"/>
      <c r="AQ475" s="89"/>
      <c r="AR475" s="89"/>
    </row>
    <row r="476" spans="1:44" ht="12.75" customHeight="1" x14ac:dyDescent="0.2">
      <c r="A476" s="266">
        <v>323</v>
      </c>
      <c r="B476" s="441" t="s">
        <v>33</v>
      </c>
      <c r="C476" s="509">
        <v>59000</v>
      </c>
      <c r="D476" s="767"/>
      <c r="E476" s="767">
        <f t="shared" si="15"/>
        <v>59000</v>
      </c>
      <c r="F476" s="89"/>
      <c r="G476" s="89"/>
      <c r="H476" s="89"/>
      <c r="I476" s="89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  <c r="Z476" s="89"/>
      <c r="AA476" s="89"/>
      <c r="AB476" s="89"/>
      <c r="AC476" s="89"/>
      <c r="AD476" s="89"/>
      <c r="AE476" s="89"/>
      <c r="AF476" s="89"/>
      <c r="AG476" s="89"/>
      <c r="AH476" s="89"/>
      <c r="AI476" s="89"/>
      <c r="AJ476" s="89"/>
      <c r="AK476" s="89"/>
      <c r="AL476" s="89"/>
      <c r="AM476" s="89"/>
      <c r="AN476" s="89"/>
      <c r="AO476" s="89"/>
      <c r="AP476" s="89"/>
      <c r="AQ476" s="89"/>
      <c r="AR476" s="89"/>
    </row>
    <row r="477" spans="1:44" x14ac:dyDescent="0.2">
      <c r="A477" s="258" t="s">
        <v>295</v>
      </c>
      <c r="B477" s="434" t="s">
        <v>213</v>
      </c>
      <c r="C477" s="466">
        <v>35000</v>
      </c>
      <c r="D477" s="723"/>
      <c r="E477" s="723">
        <f t="shared" si="15"/>
        <v>35000</v>
      </c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  <c r="Z477" s="89"/>
      <c r="AA477" s="89"/>
      <c r="AB477" s="89"/>
      <c r="AC477" s="89"/>
      <c r="AD477" s="89"/>
      <c r="AE477" s="89"/>
      <c r="AF477" s="89"/>
      <c r="AG477" s="89"/>
      <c r="AH477" s="89"/>
      <c r="AI477" s="89"/>
      <c r="AJ477" s="89"/>
      <c r="AK477" s="89"/>
      <c r="AL477" s="89"/>
      <c r="AM477" s="89"/>
      <c r="AN477" s="89"/>
      <c r="AO477" s="89"/>
      <c r="AP477" s="89"/>
      <c r="AQ477" s="89"/>
      <c r="AR477" s="89"/>
    </row>
    <row r="478" spans="1:44" x14ac:dyDescent="0.2">
      <c r="A478" s="259"/>
      <c r="B478" s="341" t="s">
        <v>313</v>
      </c>
      <c r="C478" s="466">
        <v>0</v>
      </c>
      <c r="D478" s="723"/>
      <c r="E478" s="723">
        <f t="shared" si="15"/>
        <v>0</v>
      </c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  <c r="Z478" s="89"/>
      <c r="AA478" s="89"/>
      <c r="AB478" s="89"/>
      <c r="AC478" s="89"/>
      <c r="AD478" s="89"/>
      <c r="AE478" s="89"/>
      <c r="AF478" s="89"/>
      <c r="AG478" s="89"/>
      <c r="AH478" s="89"/>
      <c r="AI478" s="89"/>
      <c r="AJ478" s="89"/>
      <c r="AK478" s="89"/>
      <c r="AL478" s="89"/>
      <c r="AM478" s="89"/>
      <c r="AN478" s="89"/>
      <c r="AO478" s="89"/>
      <c r="AP478" s="89"/>
      <c r="AQ478" s="89"/>
      <c r="AR478" s="89"/>
    </row>
    <row r="479" spans="1:44" x14ac:dyDescent="0.2">
      <c r="A479" s="260" t="s">
        <v>99</v>
      </c>
      <c r="B479" s="439" t="s">
        <v>119</v>
      </c>
      <c r="C479" s="512">
        <v>0</v>
      </c>
      <c r="D479" s="770"/>
      <c r="E479" s="770">
        <f t="shared" si="15"/>
        <v>0</v>
      </c>
      <c r="F479" s="89"/>
      <c r="G479" s="89"/>
      <c r="H479" s="89"/>
      <c r="I479" s="89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  <c r="Z479" s="89"/>
      <c r="AA479" s="89"/>
      <c r="AB479" s="89"/>
      <c r="AC479" s="89"/>
      <c r="AD479" s="89"/>
      <c r="AE479" s="89"/>
      <c r="AF479" s="89"/>
      <c r="AG479" s="89"/>
      <c r="AH479" s="89"/>
      <c r="AI479" s="89"/>
      <c r="AJ479" s="89"/>
      <c r="AK479" s="89"/>
      <c r="AL479" s="89"/>
      <c r="AM479" s="89"/>
      <c r="AN479" s="89"/>
      <c r="AO479" s="89"/>
      <c r="AP479" s="89"/>
      <c r="AQ479" s="89"/>
      <c r="AR479" s="89"/>
    </row>
    <row r="480" spans="1:44" ht="15" customHeight="1" x14ac:dyDescent="0.2">
      <c r="A480" s="227">
        <v>3</v>
      </c>
      <c r="B480" s="381" t="s">
        <v>62</v>
      </c>
      <c r="C480" s="468">
        <v>35000</v>
      </c>
      <c r="D480" s="725"/>
      <c r="E480" s="725">
        <f t="shared" si="15"/>
        <v>35000</v>
      </c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  <c r="Z480" s="89"/>
      <c r="AA480" s="89"/>
      <c r="AB480" s="89"/>
      <c r="AC480" s="89"/>
      <c r="AD480" s="89"/>
      <c r="AE480" s="89"/>
      <c r="AF480" s="89"/>
      <c r="AG480" s="89"/>
      <c r="AH480" s="89"/>
      <c r="AI480" s="89"/>
      <c r="AJ480" s="89"/>
      <c r="AK480" s="89"/>
      <c r="AL480" s="89"/>
      <c r="AM480" s="89"/>
      <c r="AN480" s="89"/>
      <c r="AO480" s="89"/>
      <c r="AP480" s="89"/>
      <c r="AQ480" s="89"/>
      <c r="AR480" s="89"/>
    </row>
    <row r="481" spans="1:44" ht="12.75" customHeight="1" x14ac:dyDescent="0.2">
      <c r="A481" s="228">
        <v>32</v>
      </c>
      <c r="B481" s="382" t="s">
        <v>30</v>
      </c>
      <c r="C481" s="510">
        <v>35000</v>
      </c>
      <c r="D481" s="768"/>
      <c r="E481" s="768">
        <f t="shared" si="15"/>
        <v>35000</v>
      </c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  <c r="Z481" s="89"/>
      <c r="AA481" s="89"/>
      <c r="AB481" s="89"/>
      <c r="AC481" s="89"/>
      <c r="AD481" s="89"/>
      <c r="AE481" s="89"/>
      <c r="AF481" s="89"/>
      <c r="AG481" s="89"/>
      <c r="AH481" s="89"/>
      <c r="AI481" s="89"/>
      <c r="AJ481" s="89"/>
      <c r="AK481" s="89"/>
      <c r="AL481" s="89"/>
      <c r="AM481" s="89"/>
      <c r="AN481" s="89"/>
      <c r="AO481" s="89"/>
      <c r="AP481" s="89"/>
      <c r="AQ481" s="89"/>
      <c r="AR481" s="89"/>
    </row>
    <row r="482" spans="1:44" ht="12.75" customHeight="1" x14ac:dyDescent="0.2">
      <c r="A482" s="256">
        <v>323</v>
      </c>
      <c r="B482" s="440" t="s">
        <v>33</v>
      </c>
      <c r="C482" s="511">
        <v>35000</v>
      </c>
      <c r="D482" s="769"/>
      <c r="E482" s="769">
        <f t="shared" si="15"/>
        <v>35000</v>
      </c>
      <c r="F482" s="89"/>
      <c r="G482" s="89"/>
      <c r="H482" s="89"/>
      <c r="I482" s="89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  <c r="AA482" s="89"/>
      <c r="AB482" s="89"/>
      <c r="AC482" s="89"/>
      <c r="AD482" s="89"/>
      <c r="AE482" s="89"/>
      <c r="AF482" s="89"/>
      <c r="AG482" s="89"/>
      <c r="AH482" s="89"/>
      <c r="AI482" s="89"/>
      <c r="AJ482" s="89"/>
      <c r="AK482" s="89"/>
      <c r="AL482" s="89"/>
      <c r="AM482" s="89"/>
      <c r="AN482" s="89"/>
      <c r="AO482" s="89"/>
      <c r="AP482" s="89"/>
      <c r="AQ482" s="89"/>
      <c r="AR482" s="89"/>
    </row>
    <row r="483" spans="1:44" ht="12.75" customHeight="1" x14ac:dyDescent="0.2">
      <c r="A483" s="266">
        <v>323</v>
      </c>
      <c r="B483" s="441" t="s">
        <v>33</v>
      </c>
      <c r="C483" s="486">
        <v>35000</v>
      </c>
      <c r="D483" s="743"/>
      <c r="E483" s="743">
        <f t="shared" si="15"/>
        <v>35000</v>
      </c>
      <c r="F483" s="89"/>
      <c r="G483" s="89"/>
      <c r="H483" s="89"/>
      <c r="I483" s="89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  <c r="AA483" s="89"/>
      <c r="AB483" s="89"/>
      <c r="AC483" s="89"/>
      <c r="AD483" s="89"/>
      <c r="AE483" s="89"/>
      <c r="AF483" s="89"/>
      <c r="AG483" s="89"/>
      <c r="AH483" s="89"/>
      <c r="AI483" s="89"/>
      <c r="AJ483" s="89"/>
      <c r="AK483" s="89"/>
      <c r="AL483" s="89"/>
      <c r="AM483" s="89"/>
      <c r="AN483" s="89"/>
      <c r="AO483" s="89"/>
      <c r="AP483" s="89"/>
      <c r="AQ483" s="89"/>
      <c r="AR483" s="89"/>
    </row>
    <row r="484" spans="1:44" ht="12.75" customHeight="1" x14ac:dyDescent="0.2">
      <c r="A484" s="258" t="s">
        <v>296</v>
      </c>
      <c r="B484" s="434" t="s">
        <v>214</v>
      </c>
      <c r="C484" s="466">
        <v>25000</v>
      </c>
      <c r="D484" s="723"/>
      <c r="E484" s="723">
        <f t="shared" si="15"/>
        <v>25000</v>
      </c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  <c r="AA484" s="89"/>
      <c r="AB484" s="89"/>
      <c r="AC484" s="89"/>
      <c r="AD484" s="89"/>
      <c r="AE484" s="89"/>
      <c r="AF484" s="89"/>
      <c r="AG484" s="89"/>
      <c r="AH484" s="89"/>
      <c r="AI484" s="89"/>
      <c r="AJ484" s="89"/>
      <c r="AK484" s="89"/>
      <c r="AL484" s="89"/>
      <c r="AM484" s="89"/>
      <c r="AN484" s="89"/>
      <c r="AO484" s="89"/>
      <c r="AP484" s="89"/>
      <c r="AQ484" s="89"/>
      <c r="AR484" s="89"/>
    </row>
    <row r="485" spans="1:44" ht="12.75" customHeight="1" x14ac:dyDescent="0.2">
      <c r="A485" s="259"/>
      <c r="B485" s="341" t="s">
        <v>320</v>
      </c>
      <c r="C485" s="466">
        <v>0</v>
      </c>
      <c r="D485" s="723"/>
      <c r="E485" s="723">
        <f t="shared" si="15"/>
        <v>0</v>
      </c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  <c r="AA485" s="89"/>
      <c r="AB485" s="89"/>
      <c r="AC485" s="89"/>
      <c r="AD485" s="89"/>
      <c r="AE485" s="89"/>
      <c r="AF485" s="89"/>
      <c r="AG485" s="89"/>
      <c r="AH485" s="89"/>
      <c r="AI485" s="89"/>
      <c r="AJ485" s="89"/>
      <c r="AK485" s="89"/>
      <c r="AL485" s="89"/>
      <c r="AM485" s="89"/>
      <c r="AN485" s="89"/>
      <c r="AO485" s="89"/>
      <c r="AP485" s="89"/>
      <c r="AQ485" s="89"/>
      <c r="AR485" s="89"/>
    </row>
    <row r="486" spans="1:44" ht="15" customHeight="1" x14ac:dyDescent="0.2">
      <c r="A486" s="260" t="s">
        <v>100</v>
      </c>
      <c r="B486" s="380" t="s">
        <v>119</v>
      </c>
      <c r="C486" s="467">
        <v>0</v>
      </c>
      <c r="D486" s="724"/>
      <c r="E486" s="724">
        <f t="shared" si="15"/>
        <v>0</v>
      </c>
      <c r="F486" s="89"/>
      <c r="G486" s="89"/>
      <c r="H486" s="89"/>
      <c r="I486" s="89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  <c r="AA486" s="89"/>
      <c r="AB486" s="89"/>
      <c r="AC486" s="89"/>
      <c r="AD486" s="89"/>
      <c r="AE486" s="89"/>
      <c r="AF486" s="89"/>
      <c r="AG486" s="89"/>
      <c r="AH486" s="89"/>
      <c r="AI486" s="89"/>
      <c r="AJ486" s="89"/>
      <c r="AK486" s="89"/>
      <c r="AL486" s="89"/>
      <c r="AM486" s="89"/>
      <c r="AN486" s="89"/>
      <c r="AO486" s="89"/>
      <c r="AP486" s="89"/>
      <c r="AQ486" s="89"/>
      <c r="AR486" s="89"/>
    </row>
    <row r="487" spans="1:44" ht="15" customHeight="1" x14ac:dyDescent="0.2">
      <c r="A487" s="227">
        <v>3</v>
      </c>
      <c r="B487" s="381" t="s">
        <v>62</v>
      </c>
      <c r="C487" s="468">
        <v>25000</v>
      </c>
      <c r="D487" s="725"/>
      <c r="E487" s="725">
        <f t="shared" si="15"/>
        <v>25000</v>
      </c>
      <c r="F487" s="89"/>
      <c r="G487" s="89"/>
      <c r="H487" s="89"/>
      <c r="I487" s="89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  <c r="AA487" s="89"/>
      <c r="AB487" s="89"/>
      <c r="AC487" s="89"/>
      <c r="AD487" s="89"/>
      <c r="AE487" s="89"/>
      <c r="AF487" s="89"/>
      <c r="AG487" s="89"/>
      <c r="AH487" s="89"/>
      <c r="AI487" s="89"/>
      <c r="AJ487" s="89"/>
      <c r="AK487" s="89"/>
      <c r="AL487" s="89"/>
      <c r="AM487" s="89"/>
      <c r="AN487" s="89"/>
      <c r="AO487" s="89"/>
      <c r="AP487" s="89"/>
      <c r="AQ487" s="89"/>
      <c r="AR487" s="89"/>
    </row>
    <row r="488" spans="1:44" ht="12.75" customHeight="1" x14ac:dyDescent="0.2">
      <c r="A488" s="228">
        <v>32</v>
      </c>
      <c r="B488" s="382" t="s">
        <v>30</v>
      </c>
      <c r="C488" s="469">
        <v>25000</v>
      </c>
      <c r="D488" s="726"/>
      <c r="E488" s="726">
        <f t="shared" si="15"/>
        <v>25000</v>
      </c>
      <c r="F488" s="89"/>
      <c r="G488" s="89"/>
      <c r="H488" s="89"/>
      <c r="I488" s="89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  <c r="AA488" s="89"/>
      <c r="AB488" s="89"/>
      <c r="AC488" s="89"/>
      <c r="AD488" s="89"/>
      <c r="AE488" s="89"/>
      <c r="AF488" s="89"/>
      <c r="AG488" s="89"/>
      <c r="AH488" s="89"/>
      <c r="AI488" s="89"/>
      <c r="AJ488" s="89"/>
      <c r="AK488" s="89"/>
      <c r="AL488" s="89"/>
      <c r="AM488" s="89"/>
      <c r="AN488" s="89"/>
      <c r="AO488" s="89"/>
      <c r="AP488" s="89"/>
      <c r="AQ488" s="89"/>
      <c r="AR488" s="89"/>
    </row>
    <row r="489" spans="1:44" ht="12.75" customHeight="1" x14ac:dyDescent="0.2">
      <c r="A489" s="256">
        <v>323</v>
      </c>
      <c r="B489" s="387" t="s">
        <v>33</v>
      </c>
      <c r="C489" s="485">
        <v>25000</v>
      </c>
      <c r="D489" s="742"/>
      <c r="E489" s="742">
        <f t="shared" si="15"/>
        <v>25000</v>
      </c>
      <c r="F489" s="89"/>
      <c r="G489" s="89"/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  <c r="AA489" s="89"/>
      <c r="AB489" s="89"/>
      <c r="AC489" s="89"/>
      <c r="AD489" s="89"/>
      <c r="AE489" s="89"/>
      <c r="AF489" s="89"/>
      <c r="AG489" s="89"/>
      <c r="AH489" s="89"/>
      <c r="AI489" s="89"/>
      <c r="AJ489" s="89"/>
      <c r="AK489" s="89"/>
      <c r="AL489" s="89"/>
      <c r="AM489" s="89"/>
      <c r="AN489" s="89"/>
      <c r="AO489" s="89"/>
      <c r="AP489" s="89"/>
      <c r="AQ489" s="89"/>
      <c r="AR489" s="89"/>
    </row>
    <row r="490" spans="1:44" ht="12.75" customHeight="1" x14ac:dyDescent="0.2">
      <c r="A490" s="266">
        <v>323</v>
      </c>
      <c r="B490" s="380" t="s">
        <v>33</v>
      </c>
      <c r="C490" s="486">
        <v>25000</v>
      </c>
      <c r="D490" s="743"/>
      <c r="E490" s="743">
        <f t="shared" si="15"/>
        <v>25000</v>
      </c>
      <c r="F490" s="89"/>
      <c r="G490" s="89"/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  <c r="Z490" s="89"/>
      <c r="AA490" s="89"/>
      <c r="AB490" s="89"/>
      <c r="AC490" s="89"/>
      <c r="AD490" s="89"/>
      <c r="AE490" s="89"/>
      <c r="AF490" s="89"/>
      <c r="AG490" s="89"/>
      <c r="AH490" s="89"/>
      <c r="AI490" s="89"/>
      <c r="AJ490" s="89"/>
      <c r="AK490" s="89"/>
      <c r="AL490" s="89"/>
      <c r="AM490" s="89"/>
      <c r="AN490" s="89"/>
      <c r="AO490" s="89"/>
      <c r="AP490" s="89"/>
      <c r="AQ490" s="89"/>
      <c r="AR490" s="89"/>
    </row>
    <row r="491" spans="1:44" ht="12.75" customHeight="1" x14ac:dyDescent="0.2">
      <c r="A491" s="258" t="s">
        <v>397</v>
      </c>
      <c r="B491" s="627" t="s">
        <v>442</v>
      </c>
      <c r="C491" s="466">
        <v>5000</v>
      </c>
      <c r="D491" s="723"/>
      <c r="E491" s="723">
        <f t="shared" si="15"/>
        <v>5000</v>
      </c>
      <c r="F491" s="89"/>
      <c r="G491" s="89"/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  <c r="Z491" s="89"/>
      <c r="AA491" s="89"/>
      <c r="AB491" s="89"/>
      <c r="AC491" s="89"/>
      <c r="AD491" s="89"/>
      <c r="AE491" s="89"/>
      <c r="AF491" s="89"/>
      <c r="AG491" s="89"/>
      <c r="AH491" s="89"/>
      <c r="AI491" s="89"/>
      <c r="AJ491" s="89"/>
      <c r="AK491" s="89"/>
      <c r="AL491" s="89"/>
      <c r="AM491" s="89"/>
      <c r="AN491" s="89"/>
      <c r="AO491" s="89"/>
      <c r="AP491" s="89"/>
      <c r="AQ491" s="89"/>
      <c r="AR491" s="89"/>
    </row>
    <row r="492" spans="1:44" x14ac:dyDescent="0.2">
      <c r="A492" s="259"/>
      <c r="B492" s="341" t="s">
        <v>320</v>
      </c>
      <c r="C492" s="466">
        <v>0</v>
      </c>
      <c r="D492" s="723"/>
      <c r="E492" s="723">
        <f t="shared" si="15"/>
        <v>0</v>
      </c>
      <c r="F492" s="89"/>
      <c r="G492" s="89"/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89"/>
      <c r="Z492" s="89"/>
      <c r="AA492" s="89"/>
      <c r="AB492" s="89"/>
      <c r="AC492" s="89"/>
      <c r="AD492" s="89"/>
      <c r="AE492" s="89"/>
      <c r="AF492" s="89"/>
      <c r="AG492" s="89"/>
      <c r="AH492" s="89"/>
      <c r="AI492" s="89"/>
      <c r="AJ492" s="89"/>
      <c r="AK492" s="89"/>
      <c r="AL492" s="89"/>
      <c r="AM492" s="89"/>
      <c r="AN492" s="89"/>
      <c r="AO492" s="89"/>
      <c r="AP492" s="89"/>
      <c r="AQ492" s="89"/>
      <c r="AR492" s="89"/>
    </row>
    <row r="493" spans="1:44" ht="15" customHeight="1" x14ac:dyDescent="0.2">
      <c r="A493" s="260" t="s">
        <v>100</v>
      </c>
      <c r="B493" s="380" t="s">
        <v>119</v>
      </c>
      <c r="C493" s="467">
        <v>0</v>
      </c>
      <c r="D493" s="724"/>
      <c r="E493" s="724">
        <f t="shared" si="15"/>
        <v>0</v>
      </c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</row>
    <row r="494" spans="1:44" ht="15" customHeight="1" x14ac:dyDescent="0.2">
      <c r="A494" s="227">
        <v>3</v>
      </c>
      <c r="B494" s="381" t="s">
        <v>62</v>
      </c>
      <c r="C494" s="468">
        <v>5000</v>
      </c>
      <c r="D494" s="725"/>
      <c r="E494" s="725">
        <f t="shared" si="15"/>
        <v>5000</v>
      </c>
      <c r="F494" s="89"/>
      <c r="G494" s="89"/>
      <c r="H494" s="89"/>
      <c r="I494" s="89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89"/>
      <c r="Z494" s="89"/>
      <c r="AA494" s="89"/>
      <c r="AB494" s="89"/>
      <c r="AC494" s="89"/>
      <c r="AD494" s="89"/>
      <c r="AE494" s="89"/>
      <c r="AF494" s="89"/>
      <c r="AG494" s="89"/>
      <c r="AH494" s="89"/>
      <c r="AI494" s="89"/>
      <c r="AJ494" s="89"/>
      <c r="AK494" s="89"/>
      <c r="AL494" s="89"/>
      <c r="AM494" s="89"/>
      <c r="AN494" s="89"/>
      <c r="AO494" s="89"/>
      <c r="AP494" s="89"/>
      <c r="AQ494" s="89"/>
      <c r="AR494" s="89"/>
    </row>
    <row r="495" spans="1:44" ht="12.75" customHeight="1" x14ac:dyDescent="0.2">
      <c r="A495" s="228">
        <v>32</v>
      </c>
      <c r="B495" s="382" t="s">
        <v>30</v>
      </c>
      <c r="C495" s="469">
        <v>5000</v>
      </c>
      <c r="D495" s="726"/>
      <c r="E495" s="726">
        <f t="shared" si="15"/>
        <v>5000</v>
      </c>
      <c r="F495" s="89"/>
      <c r="G495" s="89"/>
      <c r="H495" s="89"/>
      <c r="I495" s="89"/>
      <c r="J495" s="89"/>
      <c r="K495" s="89"/>
      <c r="L495" s="89"/>
      <c r="M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89"/>
      <c r="Z495" s="89"/>
      <c r="AA495" s="89"/>
      <c r="AB495" s="89"/>
      <c r="AC495" s="89"/>
      <c r="AD495" s="89"/>
      <c r="AE495" s="89"/>
      <c r="AF495" s="89"/>
      <c r="AG495" s="89"/>
      <c r="AH495" s="89"/>
      <c r="AI495" s="89"/>
      <c r="AJ495" s="89"/>
      <c r="AK495" s="89"/>
      <c r="AL495" s="89"/>
      <c r="AM495" s="89"/>
      <c r="AN495" s="89"/>
      <c r="AO495" s="89"/>
      <c r="AP495" s="89"/>
      <c r="AQ495" s="89"/>
      <c r="AR495" s="89"/>
    </row>
    <row r="496" spans="1:44" ht="12.75" customHeight="1" x14ac:dyDescent="0.2">
      <c r="A496" s="256">
        <v>323</v>
      </c>
      <c r="B496" s="387" t="s">
        <v>33</v>
      </c>
      <c r="C496" s="485">
        <v>5000</v>
      </c>
      <c r="D496" s="742"/>
      <c r="E496" s="742">
        <f t="shared" si="15"/>
        <v>5000</v>
      </c>
      <c r="F496" s="89"/>
      <c r="G496" s="89"/>
      <c r="H496" s="89"/>
      <c r="I496" s="89"/>
      <c r="J496" s="89"/>
      <c r="K496" s="89"/>
      <c r="L496" s="89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89"/>
      <c r="AF496" s="89"/>
      <c r="AG496" s="89"/>
      <c r="AH496" s="89"/>
      <c r="AI496" s="89"/>
      <c r="AJ496" s="89"/>
      <c r="AK496" s="89"/>
      <c r="AL496" s="89"/>
      <c r="AM496" s="89"/>
      <c r="AN496" s="89"/>
      <c r="AO496" s="89"/>
      <c r="AP496" s="89"/>
      <c r="AQ496" s="89"/>
      <c r="AR496" s="89"/>
    </row>
    <row r="497" spans="1:44" ht="12.75" customHeight="1" x14ac:dyDescent="0.2">
      <c r="A497" s="266">
        <v>323</v>
      </c>
      <c r="B497" s="380" t="s">
        <v>33</v>
      </c>
      <c r="C497" s="486">
        <v>5000</v>
      </c>
      <c r="D497" s="743"/>
      <c r="E497" s="743">
        <f t="shared" si="15"/>
        <v>5000</v>
      </c>
      <c r="F497" s="89"/>
      <c r="G497" s="89"/>
      <c r="H497" s="89"/>
      <c r="I497" s="89"/>
      <c r="J497" s="89"/>
      <c r="K497" s="89"/>
      <c r="L497" s="89"/>
      <c r="M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89"/>
      <c r="AF497" s="89"/>
      <c r="AG497" s="89"/>
      <c r="AH497" s="89"/>
      <c r="AI497" s="89"/>
      <c r="AJ497" s="89"/>
      <c r="AK497" s="89"/>
      <c r="AL497" s="89"/>
      <c r="AM497" s="89"/>
      <c r="AN497" s="89"/>
      <c r="AO497" s="89"/>
      <c r="AP497" s="89"/>
      <c r="AQ497" s="89"/>
      <c r="AR497" s="89"/>
    </row>
    <row r="498" spans="1:44" ht="12.75" customHeight="1" x14ac:dyDescent="0.2">
      <c r="A498" s="907" t="s">
        <v>108</v>
      </c>
      <c r="B498" s="908"/>
      <c r="C498" s="513"/>
      <c r="D498" s="771"/>
      <c r="E498" s="771"/>
      <c r="F498" s="89"/>
      <c r="G498" s="89"/>
      <c r="H498" s="89"/>
      <c r="I498" s="89"/>
      <c r="J498" s="89"/>
      <c r="K498" s="89"/>
      <c r="L498" s="89"/>
      <c r="M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89"/>
      <c r="AF498" s="89"/>
      <c r="AG498" s="89"/>
      <c r="AH498" s="89"/>
      <c r="AI498" s="89"/>
      <c r="AJ498" s="89"/>
      <c r="AK498" s="89"/>
      <c r="AL498" s="89"/>
      <c r="AM498" s="89"/>
      <c r="AN498" s="89"/>
      <c r="AO498" s="89"/>
      <c r="AP498" s="89"/>
      <c r="AQ498" s="89"/>
      <c r="AR498" s="89"/>
    </row>
    <row r="499" spans="1:44" ht="12.75" customHeight="1" x14ac:dyDescent="0.2">
      <c r="A499" s="309" t="s">
        <v>277</v>
      </c>
      <c r="B499" s="167"/>
      <c r="C499" s="491">
        <v>265000</v>
      </c>
      <c r="D499" s="749"/>
      <c r="E499" s="749">
        <f t="shared" si="15"/>
        <v>265000</v>
      </c>
      <c r="F499" s="89"/>
      <c r="G499" s="89"/>
      <c r="H499" s="89"/>
      <c r="I499" s="89"/>
      <c r="J499" s="89"/>
      <c r="K499" s="89"/>
      <c r="L499" s="89"/>
      <c r="M499" s="89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89"/>
      <c r="Z499" s="89"/>
      <c r="AA499" s="89"/>
      <c r="AB499" s="89"/>
      <c r="AC499" s="89"/>
      <c r="AD499" s="89"/>
      <c r="AE499" s="89"/>
      <c r="AF499" s="89"/>
      <c r="AG499" s="89"/>
      <c r="AH499" s="89"/>
      <c r="AI499" s="89"/>
      <c r="AJ499" s="89"/>
      <c r="AK499" s="89"/>
      <c r="AL499" s="89"/>
      <c r="AM499" s="89"/>
      <c r="AN499" s="89"/>
      <c r="AO499" s="89"/>
      <c r="AP499" s="89"/>
      <c r="AQ499" s="89"/>
      <c r="AR499" s="89"/>
    </row>
    <row r="500" spans="1:44" x14ac:dyDescent="0.2">
      <c r="A500" s="304" t="s">
        <v>297</v>
      </c>
      <c r="B500" s="166" t="s">
        <v>217</v>
      </c>
      <c r="C500" s="496">
        <v>210000</v>
      </c>
      <c r="D500" s="754"/>
      <c r="E500" s="754">
        <f t="shared" si="15"/>
        <v>210000</v>
      </c>
      <c r="F500" s="89"/>
      <c r="G500" s="89"/>
      <c r="H500" s="89"/>
      <c r="I500" s="89"/>
      <c r="J500" s="89"/>
      <c r="K500" s="89"/>
      <c r="L500" s="89"/>
      <c r="M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89"/>
      <c r="AF500" s="89"/>
      <c r="AG500" s="89"/>
      <c r="AH500" s="89"/>
      <c r="AI500" s="89"/>
      <c r="AJ500" s="89"/>
      <c r="AK500" s="89"/>
      <c r="AL500" s="89"/>
      <c r="AM500" s="89"/>
      <c r="AN500" s="89"/>
      <c r="AO500" s="89"/>
      <c r="AP500" s="89"/>
      <c r="AQ500" s="89"/>
      <c r="AR500" s="89"/>
    </row>
    <row r="501" spans="1:44" x14ac:dyDescent="0.2">
      <c r="A501" s="305"/>
      <c r="B501" s="415" t="s">
        <v>312</v>
      </c>
      <c r="C501" s="496">
        <v>0</v>
      </c>
      <c r="D501" s="754"/>
      <c r="E501" s="754">
        <f t="shared" si="15"/>
        <v>0</v>
      </c>
      <c r="F501" s="89"/>
      <c r="G501" s="89"/>
      <c r="H501" s="89"/>
      <c r="I501" s="89"/>
      <c r="J501" s="89"/>
      <c r="K501" s="89"/>
      <c r="L501" s="89"/>
      <c r="M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89"/>
      <c r="Z501" s="89"/>
      <c r="AA501" s="89"/>
      <c r="AB501" s="89"/>
      <c r="AC501" s="89"/>
      <c r="AD501" s="89"/>
      <c r="AE501" s="89"/>
      <c r="AF501" s="89"/>
      <c r="AG501" s="89"/>
      <c r="AH501" s="89"/>
      <c r="AI501" s="89"/>
      <c r="AJ501" s="89"/>
      <c r="AK501" s="89"/>
      <c r="AL501" s="89"/>
      <c r="AM501" s="89"/>
      <c r="AN501" s="89"/>
      <c r="AO501" s="89"/>
      <c r="AP501" s="89"/>
      <c r="AQ501" s="89"/>
      <c r="AR501" s="89"/>
    </row>
    <row r="502" spans="1:44" ht="23.25" customHeight="1" x14ac:dyDescent="0.2">
      <c r="A502" s="310" t="s">
        <v>109</v>
      </c>
      <c r="B502" s="442" t="s">
        <v>119</v>
      </c>
      <c r="C502" s="514"/>
      <c r="D502" s="772"/>
      <c r="E502" s="772"/>
      <c r="F502" s="89"/>
      <c r="G502" s="89"/>
      <c r="H502" s="89"/>
      <c r="I502" s="89"/>
      <c r="J502" s="89"/>
      <c r="K502" s="89"/>
      <c r="L502" s="89"/>
      <c r="M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  <c r="AA502" s="89"/>
      <c r="AB502" s="89"/>
      <c r="AC502" s="89"/>
      <c r="AD502" s="89"/>
      <c r="AE502" s="89"/>
      <c r="AF502" s="89"/>
      <c r="AG502" s="89"/>
      <c r="AH502" s="89"/>
      <c r="AI502" s="89"/>
      <c r="AJ502" s="89"/>
      <c r="AK502" s="89"/>
      <c r="AL502" s="89"/>
      <c r="AM502" s="89"/>
      <c r="AN502" s="89"/>
      <c r="AO502" s="89"/>
      <c r="AP502" s="89"/>
      <c r="AQ502" s="89"/>
      <c r="AR502" s="89"/>
    </row>
    <row r="503" spans="1:44" ht="14.25" customHeight="1" x14ac:dyDescent="0.2">
      <c r="A503" s="227">
        <v>3</v>
      </c>
      <c r="B503" s="381" t="s">
        <v>62</v>
      </c>
      <c r="C503" s="515">
        <v>210000</v>
      </c>
      <c r="D503" s="773"/>
      <c r="E503" s="773">
        <f t="shared" si="15"/>
        <v>210000</v>
      </c>
      <c r="F503" s="89"/>
      <c r="G503" s="89"/>
      <c r="H503" s="89"/>
      <c r="I503" s="89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89"/>
      <c r="Z503" s="89"/>
      <c r="AA503" s="89"/>
      <c r="AB503" s="89"/>
      <c r="AC503" s="89"/>
      <c r="AD503" s="89"/>
      <c r="AE503" s="89"/>
      <c r="AF503" s="89"/>
      <c r="AG503" s="89"/>
      <c r="AH503" s="89"/>
      <c r="AI503" s="89"/>
      <c r="AJ503" s="89"/>
      <c r="AK503" s="89"/>
      <c r="AL503" s="89"/>
      <c r="AM503" s="89"/>
      <c r="AN503" s="89"/>
      <c r="AO503" s="89"/>
      <c r="AP503" s="89"/>
      <c r="AQ503" s="89"/>
      <c r="AR503" s="89"/>
    </row>
    <row r="504" spans="1:44" ht="12.75" customHeight="1" x14ac:dyDescent="0.2">
      <c r="A504" s="228">
        <v>38</v>
      </c>
      <c r="B504" s="382" t="s">
        <v>38</v>
      </c>
      <c r="C504" s="516">
        <v>210000</v>
      </c>
      <c r="D504" s="774"/>
      <c r="E504" s="774">
        <f t="shared" si="15"/>
        <v>210000</v>
      </c>
      <c r="F504" s="89"/>
      <c r="G504" s="89"/>
      <c r="H504" s="89"/>
      <c r="I504" s="89"/>
      <c r="J504" s="89"/>
      <c r="K504" s="89"/>
      <c r="L504" s="89"/>
      <c r="M504" s="89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89"/>
      <c r="Z504" s="89"/>
      <c r="AA504" s="89"/>
      <c r="AB504" s="89"/>
      <c r="AC504" s="89"/>
      <c r="AD504" s="89"/>
      <c r="AE504" s="89"/>
      <c r="AF504" s="89"/>
      <c r="AG504" s="89"/>
      <c r="AH504" s="89"/>
      <c r="AI504" s="89"/>
      <c r="AJ504" s="89"/>
      <c r="AK504" s="89"/>
      <c r="AL504" s="89"/>
      <c r="AM504" s="89"/>
      <c r="AN504" s="89"/>
      <c r="AO504" s="89"/>
      <c r="AP504" s="89"/>
      <c r="AQ504" s="89"/>
      <c r="AR504" s="89"/>
    </row>
    <row r="505" spans="1:44" ht="12.75" customHeight="1" x14ac:dyDescent="0.2">
      <c r="A505" s="261">
        <v>381</v>
      </c>
      <c r="B505" s="425" t="s">
        <v>64</v>
      </c>
      <c r="C505" s="499">
        <v>210000</v>
      </c>
      <c r="D505" s="757"/>
      <c r="E505" s="757">
        <f t="shared" si="15"/>
        <v>210000</v>
      </c>
      <c r="F505" s="89"/>
      <c r="G505" s="89"/>
      <c r="H505" s="89"/>
      <c r="I505" s="89"/>
      <c r="J505" s="89"/>
      <c r="K505" s="89"/>
      <c r="L505" s="89"/>
      <c r="M505" s="39"/>
    </row>
    <row r="506" spans="1:44" ht="12.75" customHeight="1" x14ac:dyDescent="0.2">
      <c r="A506" s="262">
        <v>381</v>
      </c>
      <c r="B506" s="443" t="s">
        <v>64</v>
      </c>
      <c r="C506" s="500">
        <v>210000</v>
      </c>
      <c r="D506" s="758"/>
      <c r="E506" s="758">
        <f t="shared" si="15"/>
        <v>210000</v>
      </c>
      <c r="F506" s="89"/>
      <c r="G506" s="89"/>
      <c r="H506" s="89"/>
      <c r="I506" s="89"/>
      <c r="J506" s="89"/>
      <c r="K506" s="89"/>
      <c r="L506" s="89"/>
      <c r="M506" s="39"/>
    </row>
    <row r="507" spans="1:44" x14ac:dyDescent="0.2">
      <c r="A507" s="304" t="s">
        <v>298</v>
      </c>
      <c r="B507" s="434" t="s">
        <v>218</v>
      </c>
      <c r="C507" s="496">
        <v>35000</v>
      </c>
      <c r="D507" s="754"/>
      <c r="E507" s="754">
        <f t="shared" si="15"/>
        <v>35000</v>
      </c>
      <c r="F507" s="89"/>
      <c r="G507" s="89"/>
      <c r="H507" s="89"/>
      <c r="I507" s="89"/>
      <c r="J507" s="89"/>
      <c r="K507" s="89"/>
      <c r="L507" s="89"/>
      <c r="M507" s="39"/>
    </row>
    <row r="508" spans="1:44" x14ac:dyDescent="0.2">
      <c r="A508" s="305"/>
      <c r="B508" s="415" t="s">
        <v>312</v>
      </c>
      <c r="C508" s="496">
        <v>0</v>
      </c>
      <c r="D508" s="754"/>
      <c r="E508" s="754">
        <f t="shared" si="15"/>
        <v>0</v>
      </c>
      <c r="F508" s="89"/>
      <c r="G508" s="89"/>
      <c r="H508" s="89"/>
      <c r="I508" s="89"/>
      <c r="J508" s="89"/>
      <c r="K508" s="89"/>
      <c r="L508" s="89"/>
      <c r="M508" s="39"/>
    </row>
    <row r="509" spans="1:44" ht="12.75" customHeight="1" x14ac:dyDescent="0.2">
      <c r="A509" s="310" t="s">
        <v>109</v>
      </c>
      <c r="B509" s="442" t="s">
        <v>119</v>
      </c>
      <c r="C509" s="517"/>
      <c r="D509" s="775"/>
      <c r="E509" s="775"/>
      <c r="F509" s="89"/>
      <c r="G509" s="89"/>
      <c r="H509" s="89"/>
      <c r="I509" s="89"/>
      <c r="J509" s="89"/>
      <c r="K509" s="89"/>
      <c r="L509" s="89"/>
      <c r="M509" s="39"/>
    </row>
    <row r="510" spans="1:44" ht="12.75" customHeight="1" x14ac:dyDescent="0.2">
      <c r="A510" s="227">
        <v>3</v>
      </c>
      <c r="B510" s="381" t="s">
        <v>62</v>
      </c>
      <c r="C510" s="484">
        <v>35000</v>
      </c>
      <c r="D510" s="741"/>
      <c r="E510" s="741">
        <f t="shared" si="15"/>
        <v>35000</v>
      </c>
      <c r="F510" s="89"/>
      <c r="G510" s="89"/>
      <c r="H510" s="89"/>
      <c r="I510" s="89"/>
      <c r="J510" s="89"/>
      <c r="K510" s="89"/>
      <c r="L510" s="89"/>
      <c r="M510" s="39"/>
    </row>
    <row r="511" spans="1:44" ht="12.75" customHeight="1" x14ac:dyDescent="0.2">
      <c r="A511" s="228">
        <v>38</v>
      </c>
      <c r="B511" s="382" t="s">
        <v>38</v>
      </c>
      <c r="C511" s="498">
        <v>35000</v>
      </c>
      <c r="D511" s="756"/>
      <c r="E511" s="756">
        <f t="shared" si="15"/>
        <v>35000</v>
      </c>
      <c r="F511" s="89"/>
      <c r="G511" s="89"/>
      <c r="H511" s="89"/>
      <c r="I511" s="89"/>
      <c r="J511" s="89"/>
      <c r="K511" s="89"/>
      <c r="L511" s="89"/>
      <c r="M511" s="39"/>
    </row>
    <row r="512" spans="1:44" ht="12.75" customHeight="1" x14ac:dyDescent="0.2">
      <c r="A512" s="261">
        <v>381</v>
      </c>
      <c r="B512" s="425" t="s">
        <v>64</v>
      </c>
      <c r="C512" s="499">
        <v>35000</v>
      </c>
      <c r="D512" s="757"/>
      <c r="E512" s="757">
        <f t="shared" si="15"/>
        <v>35000</v>
      </c>
      <c r="F512" s="89"/>
      <c r="G512" s="89"/>
      <c r="H512" s="89"/>
      <c r="I512" s="89"/>
      <c r="J512" s="89"/>
      <c r="K512" s="89"/>
      <c r="L512" s="89"/>
      <c r="M512" s="39"/>
    </row>
    <row r="513" spans="1:13" ht="12.75" customHeight="1" x14ac:dyDescent="0.2">
      <c r="A513" s="262">
        <v>381</v>
      </c>
      <c r="B513" s="443" t="s">
        <v>64</v>
      </c>
      <c r="C513" s="518">
        <v>35000</v>
      </c>
      <c r="D513" s="670"/>
      <c r="E513" s="670">
        <f t="shared" si="15"/>
        <v>35000</v>
      </c>
      <c r="F513" s="89"/>
      <c r="G513" s="89"/>
      <c r="H513" s="89"/>
      <c r="I513" s="89"/>
      <c r="J513" s="89"/>
      <c r="K513" s="89"/>
      <c r="L513" s="89"/>
      <c r="M513" s="39"/>
    </row>
    <row r="514" spans="1:13" x14ac:dyDescent="0.2">
      <c r="A514" s="304" t="s">
        <v>299</v>
      </c>
      <c r="B514" s="434" t="s">
        <v>421</v>
      </c>
      <c r="C514" s="496">
        <v>10000</v>
      </c>
      <c r="D514" s="754"/>
      <c r="E514" s="754">
        <f t="shared" si="15"/>
        <v>10000</v>
      </c>
      <c r="F514" s="89"/>
      <c r="G514" s="89"/>
      <c r="H514" s="89"/>
      <c r="I514" s="89"/>
      <c r="J514" s="89"/>
      <c r="K514" s="89"/>
      <c r="L514" s="89"/>
      <c r="M514" s="39"/>
    </row>
    <row r="515" spans="1:13" x14ac:dyDescent="0.2">
      <c r="A515" s="305"/>
      <c r="B515" s="415" t="s">
        <v>312</v>
      </c>
      <c r="C515" s="496">
        <v>0</v>
      </c>
      <c r="D515" s="754"/>
      <c r="E515" s="754">
        <f t="shared" si="15"/>
        <v>0</v>
      </c>
      <c r="F515" s="89"/>
      <c r="G515" s="89"/>
      <c r="H515" s="89"/>
      <c r="I515" s="89"/>
      <c r="J515" s="89"/>
      <c r="K515" s="89"/>
      <c r="L515" s="89"/>
      <c r="M515" s="39"/>
    </row>
    <row r="516" spans="1:13" ht="12.75" customHeight="1" x14ac:dyDescent="0.2">
      <c r="A516" s="310" t="s">
        <v>109</v>
      </c>
      <c r="B516" s="442" t="s">
        <v>119</v>
      </c>
      <c r="C516" s="519"/>
      <c r="D516" s="776"/>
      <c r="E516" s="776"/>
      <c r="F516" s="89"/>
      <c r="G516" s="89"/>
      <c r="H516" s="89"/>
      <c r="I516" s="89"/>
      <c r="J516" s="89"/>
      <c r="K516" s="89"/>
      <c r="L516" s="89"/>
      <c r="M516" s="39"/>
    </row>
    <row r="517" spans="1:13" ht="12.75" customHeight="1" x14ac:dyDescent="0.2">
      <c r="A517" s="227">
        <v>3</v>
      </c>
      <c r="B517" s="381" t="s">
        <v>62</v>
      </c>
      <c r="C517" s="484">
        <v>10000</v>
      </c>
      <c r="D517" s="741"/>
      <c r="E517" s="741">
        <f t="shared" si="15"/>
        <v>10000</v>
      </c>
      <c r="F517" s="89"/>
      <c r="G517" s="89"/>
      <c r="H517" s="89"/>
      <c r="I517" s="89"/>
      <c r="J517" s="89"/>
      <c r="K517" s="89"/>
      <c r="L517" s="89"/>
      <c r="M517" s="39"/>
    </row>
    <row r="518" spans="1:13" ht="12.75" customHeight="1" x14ac:dyDescent="0.2">
      <c r="A518" s="228">
        <v>38</v>
      </c>
      <c r="B518" s="382" t="s">
        <v>38</v>
      </c>
      <c r="C518" s="498">
        <v>10000</v>
      </c>
      <c r="D518" s="756"/>
      <c r="E518" s="756">
        <f t="shared" si="15"/>
        <v>10000</v>
      </c>
      <c r="F518" s="89"/>
      <c r="G518" s="89"/>
      <c r="H518" s="89"/>
      <c r="I518" s="89"/>
      <c r="J518" s="89"/>
      <c r="K518" s="89"/>
      <c r="L518" s="89"/>
      <c r="M518" s="39"/>
    </row>
    <row r="519" spans="1:13" ht="12.75" customHeight="1" x14ac:dyDescent="0.2">
      <c r="A519" s="261">
        <v>381</v>
      </c>
      <c r="B519" s="425" t="s">
        <v>64</v>
      </c>
      <c r="C519" s="499">
        <v>10000</v>
      </c>
      <c r="D519" s="757"/>
      <c r="E519" s="757">
        <f t="shared" si="15"/>
        <v>10000</v>
      </c>
      <c r="F519" s="89"/>
      <c r="G519" s="89"/>
      <c r="H519" s="89"/>
      <c r="I519" s="89"/>
      <c r="J519" s="89"/>
      <c r="K519" s="89"/>
      <c r="L519" s="89"/>
      <c r="M519" s="39"/>
    </row>
    <row r="520" spans="1:13" x14ac:dyDescent="0.2">
      <c r="A520" s="262">
        <v>381</v>
      </c>
      <c r="B520" s="443" t="s">
        <v>64</v>
      </c>
      <c r="C520" s="518">
        <v>10000</v>
      </c>
      <c r="D520" s="670"/>
      <c r="E520" s="670">
        <f t="shared" si="15"/>
        <v>10000</v>
      </c>
      <c r="F520" s="89"/>
      <c r="G520" s="89"/>
      <c r="H520" s="89"/>
      <c r="I520" s="89"/>
      <c r="J520" s="89"/>
      <c r="K520" s="89"/>
      <c r="L520" s="89"/>
      <c r="M520" s="39"/>
    </row>
    <row r="521" spans="1:13" x14ac:dyDescent="0.2">
      <c r="A521" s="304" t="s">
        <v>300</v>
      </c>
      <c r="B521" s="434" t="s">
        <v>219</v>
      </c>
      <c r="C521" s="496">
        <v>10000</v>
      </c>
      <c r="D521" s="754"/>
      <c r="E521" s="754">
        <f t="shared" si="15"/>
        <v>10000</v>
      </c>
      <c r="F521" s="89"/>
      <c r="G521" s="89"/>
      <c r="H521" s="89"/>
      <c r="I521" s="89"/>
      <c r="J521" s="89"/>
      <c r="K521" s="89"/>
      <c r="L521" s="89"/>
      <c r="M521" s="39"/>
    </row>
    <row r="522" spans="1:13" x14ac:dyDescent="0.2">
      <c r="A522" s="305"/>
      <c r="B522" s="415" t="s">
        <v>312</v>
      </c>
      <c r="C522" s="496">
        <v>0</v>
      </c>
      <c r="D522" s="754"/>
      <c r="E522" s="754">
        <f t="shared" si="15"/>
        <v>0</v>
      </c>
      <c r="F522" s="89"/>
      <c r="G522" s="89"/>
      <c r="H522" s="89"/>
      <c r="I522" s="89"/>
      <c r="J522" s="89"/>
      <c r="K522" s="89"/>
      <c r="L522" s="89"/>
      <c r="M522" s="39"/>
    </row>
    <row r="523" spans="1:13" ht="24.75" customHeight="1" x14ac:dyDescent="0.2">
      <c r="A523" s="543" t="s">
        <v>109</v>
      </c>
      <c r="B523" s="544" t="s">
        <v>119</v>
      </c>
      <c r="C523" s="496">
        <v>0</v>
      </c>
      <c r="D523" s="754"/>
      <c r="E523" s="754">
        <f t="shared" si="15"/>
        <v>0</v>
      </c>
      <c r="F523" s="89"/>
      <c r="G523" s="89"/>
      <c r="H523" s="89"/>
      <c r="I523" s="89"/>
      <c r="J523" s="89"/>
      <c r="K523" s="89"/>
      <c r="L523" s="89"/>
      <c r="M523" s="39"/>
    </row>
    <row r="524" spans="1:13" ht="15" customHeight="1" x14ac:dyDescent="0.2">
      <c r="A524" s="227">
        <v>3</v>
      </c>
      <c r="B524" s="381" t="s">
        <v>62</v>
      </c>
      <c r="C524" s="484">
        <v>10000</v>
      </c>
      <c r="D524" s="741"/>
      <c r="E524" s="741">
        <f t="shared" si="15"/>
        <v>10000</v>
      </c>
      <c r="F524" s="89"/>
      <c r="G524" s="89"/>
      <c r="H524" s="89"/>
      <c r="I524" s="89"/>
      <c r="J524" s="89"/>
      <c r="K524" s="89"/>
      <c r="L524" s="89"/>
      <c r="M524" s="39"/>
    </row>
    <row r="525" spans="1:13" ht="12.75" customHeight="1" x14ac:dyDescent="0.2">
      <c r="A525" s="228">
        <v>38</v>
      </c>
      <c r="B525" s="382" t="s">
        <v>38</v>
      </c>
      <c r="C525" s="498">
        <v>10000</v>
      </c>
      <c r="D525" s="756"/>
      <c r="E525" s="756">
        <f t="shared" si="15"/>
        <v>10000</v>
      </c>
      <c r="F525" s="89"/>
      <c r="G525" s="89"/>
      <c r="H525" s="89"/>
      <c r="I525" s="89"/>
      <c r="J525" s="89"/>
      <c r="K525" s="89"/>
      <c r="L525" s="89"/>
      <c r="M525" s="39"/>
    </row>
    <row r="526" spans="1:13" ht="12.75" customHeight="1" x14ac:dyDescent="0.2">
      <c r="A526" s="261">
        <v>381</v>
      </c>
      <c r="B526" s="425" t="s">
        <v>64</v>
      </c>
      <c r="C526" s="499">
        <v>10000</v>
      </c>
      <c r="D526" s="757"/>
      <c r="E526" s="757">
        <f t="shared" si="15"/>
        <v>10000</v>
      </c>
      <c r="F526" s="89"/>
      <c r="G526" s="89"/>
      <c r="H526" s="89"/>
      <c r="I526" s="89"/>
      <c r="J526" s="89"/>
      <c r="K526" s="89"/>
      <c r="L526" s="89"/>
      <c r="M526" s="39"/>
    </row>
    <row r="527" spans="1:13" ht="12.75" customHeight="1" x14ac:dyDescent="0.2">
      <c r="A527" s="262">
        <v>381</v>
      </c>
      <c r="B527" s="443" t="s">
        <v>64</v>
      </c>
      <c r="C527" s="518">
        <v>10000</v>
      </c>
      <c r="D527" s="670"/>
      <c r="E527" s="670">
        <f t="shared" si="15"/>
        <v>10000</v>
      </c>
      <c r="F527" s="89"/>
      <c r="G527" s="89"/>
      <c r="H527" s="89"/>
      <c r="I527" s="89"/>
      <c r="J527" s="89"/>
      <c r="K527" s="89"/>
      <c r="L527" s="89"/>
      <c r="M527" s="39"/>
    </row>
    <row r="528" spans="1:13" ht="12.75" customHeight="1" x14ac:dyDescent="0.2">
      <c r="A528" s="907" t="s">
        <v>237</v>
      </c>
      <c r="B528" s="908"/>
      <c r="C528" s="495">
        <v>0</v>
      </c>
      <c r="D528" s="753"/>
      <c r="E528" s="753">
        <f t="shared" si="15"/>
        <v>0</v>
      </c>
      <c r="F528" s="89"/>
      <c r="G528" s="89"/>
      <c r="H528" s="89"/>
      <c r="I528" s="89"/>
      <c r="J528" s="89"/>
      <c r="K528" s="89"/>
      <c r="L528" s="89"/>
      <c r="M528" s="39"/>
    </row>
    <row r="529" spans="1:13" ht="16.5" customHeight="1" x14ac:dyDescent="0.2">
      <c r="A529" s="311" t="s">
        <v>278</v>
      </c>
      <c r="B529" s="444"/>
      <c r="C529" s="520">
        <v>270000</v>
      </c>
      <c r="D529" s="777"/>
      <c r="E529" s="777">
        <f t="shared" si="15"/>
        <v>270000</v>
      </c>
      <c r="F529" s="89"/>
      <c r="G529" s="89"/>
      <c r="H529" s="89"/>
      <c r="I529" s="89"/>
      <c r="J529" s="89"/>
      <c r="K529" s="89"/>
      <c r="L529" s="89"/>
      <c r="M529" s="39"/>
    </row>
    <row r="530" spans="1:13" ht="27.75" customHeight="1" x14ac:dyDescent="0.2">
      <c r="A530" s="312" t="s">
        <v>301</v>
      </c>
      <c r="B530" s="445" t="s">
        <v>220</v>
      </c>
      <c r="C530" s="521">
        <v>20000</v>
      </c>
      <c r="D530" s="778"/>
      <c r="E530" s="778">
        <f t="shared" si="15"/>
        <v>20000</v>
      </c>
      <c r="F530" s="89"/>
      <c r="G530" s="89"/>
      <c r="H530" s="89"/>
      <c r="I530" s="89"/>
      <c r="J530" s="89"/>
      <c r="K530" s="89"/>
      <c r="L530" s="89"/>
      <c r="M530" s="39"/>
    </row>
    <row r="531" spans="1:13" ht="15" customHeight="1" x14ac:dyDescent="0.2">
      <c r="A531" s="313"/>
      <c r="B531" s="446" t="s">
        <v>311</v>
      </c>
      <c r="C531" s="521">
        <v>0</v>
      </c>
      <c r="D531" s="778"/>
      <c r="E531" s="778">
        <f t="shared" si="15"/>
        <v>0</v>
      </c>
      <c r="F531" s="89"/>
      <c r="G531" s="89"/>
      <c r="H531" s="89"/>
      <c r="I531" s="89"/>
      <c r="J531" s="89"/>
      <c r="K531" s="89"/>
      <c r="L531" s="89"/>
      <c r="M531" s="39"/>
    </row>
    <row r="532" spans="1:13" ht="15" customHeight="1" x14ac:dyDescent="0.2">
      <c r="A532" s="314" t="s">
        <v>109</v>
      </c>
      <c r="B532" s="447" t="s">
        <v>119</v>
      </c>
      <c r="C532" s="522"/>
      <c r="D532" s="779"/>
      <c r="E532" s="779"/>
      <c r="F532" s="89"/>
      <c r="G532" s="89"/>
      <c r="H532" s="89"/>
      <c r="I532" s="89"/>
      <c r="J532" s="89"/>
      <c r="K532" s="89"/>
      <c r="L532" s="89"/>
      <c r="M532" s="39"/>
    </row>
    <row r="533" spans="1:13" ht="12.75" customHeight="1" x14ac:dyDescent="0.2">
      <c r="A533" s="227">
        <v>3</v>
      </c>
      <c r="B533" s="381" t="s">
        <v>62</v>
      </c>
      <c r="C533" s="468">
        <v>50000</v>
      </c>
      <c r="D533" s="725"/>
      <c r="E533" s="725">
        <f t="shared" si="15"/>
        <v>50000</v>
      </c>
      <c r="F533" s="89"/>
      <c r="G533" s="89"/>
      <c r="H533" s="89"/>
      <c r="I533" s="89"/>
      <c r="J533" s="89"/>
      <c r="K533" s="89"/>
      <c r="L533" s="89"/>
      <c r="M533" s="39"/>
    </row>
    <row r="534" spans="1:13" ht="12.75" customHeight="1" x14ac:dyDescent="0.2">
      <c r="A534" s="228">
        <v>32</v>
      </c>
      <c r="B534" s="382" t="s">
        <v>30</v>
      </c>
      <c r="C534" s="469">
        <v>50000</v>
      </c>
      <c r="D534" s="726"/>
      <c r="E534" s="726">
        <f t="shared" si="15"/>
        <v>50000</v>
      </c>
      <c r="F534" s="89"/>
      <c r="G534" s="89"/>
      <c r="H534" s="89"/>
      <c r="I534" s="89"/>
      <c r="J534" s="89"/>
      <c r="K534" s="89"/>
      <c r="L534" s="89"/>
      <c r="M534" s="39"/>
    </row>
    <row r="535" spans="1:13" ht="12.75" customHeight="1" x14ac:dyDescent="0.2">
      <c r="A535" s="256">
        <v>323</v>
      </c>
      <c r="B535" s="387" t="s">
        <v>33</v>
      </c>
      <c r="C535" s="485">
        <v>50000</v>
      </c>
      <c r="D535" s="742"/>
      <c r="E535" s="742">
        <f t="shared" si="15"/>
        <v>50000</v>
      </c>
      <c r="F535" s="89"/>
      <c r="G535" s="89"/>
      <c r="H535" s="89"/>
      <c r="I535" s="89"/>
      <c r="J535" s="89"/>
      <c r="K535" s="89"/>
      <c r="L535" s="89"/>
      <c r="M535" s="39"/>
    </row>
    <row r="536" spans="1:13" ht="12.75" customHeight="1" x14ac:dyDescent="0.2">
      <c r="A536" s="266">
        <v>323</v>
      </c>
      <c r="B536" s="380" t="s">
        <v>33</v>
      </c>
      <c r="C536" s="486">
        <v>50000</v>
      </c>
      <c r="D536" s="743"/>
      <c r="E536" s="743">
        <f t="shared" si="15"/>
        <v>50000</v>
      </c>
      <c r="F536" s="89"/>
      <c r="G536" s="89"/>
      <c r="H536" s="89"/>
      <c r="I536" s="89"/>
      <c r="J536" s="89"/>
      <c r="K536" s="89"/>
      <c r="L536" s="89"/>
      <c r="M536" s="39"/>
    </row>
    <row r="537" spans="1:13" ht="12.75" customHeight="1" x14ac:dyDescent="0.2">
      <c r="A537" s="312" t="s">
        <v>302</v>
      </c>
      <c r="B537" s="448" t="s">
        <v>221</v>
      </c>
      <c r="C537" s="521">
        <v>25000</v>
      </c>
      <c r="D537" s="778"/>
      <c r="E537" s="778">
        <f t="shared" si="15"/>
        <v>25000</v>
      </c>
      <c r="F537" s="89"/>
      <c r="G537" s="89"/>
      <c r="H537" s="89"/>
      <c r="I537" s="89"/>
      <c r="J537" s="89"/>
      <c r="K537" s="89"/>
      <c r="L537" s="89"/>
      <c r="M537" s="39"/>
    </row>
    <row r="538" spans="1:13" ht="12.75" customHeight="1" x14ac:dyDescent="0.2">
      <c r="A538" s="313"/>
      <c r="B538" s="446" t="s">
        <v>311</v>
      </c>
      <c r="C538" s="521">
        <v>0</v>
      </c>
      <c r="D538" s="778"/>
      <c r="E538" s="778">
        <f t="shared" si="15"/>
        <v>0</v>
      </c>
      <c r="F538" s="89"/>
      <c r="G538" s="89"/>
      <c r="H538" s="89"/>
      <c r="I538" s="89"/>
      <c r="J538" s="89"/>
      <c r="K538" s="89"/>
      <c r="L538" s="89"/>
      <c r="M538" s="39"/>
    </row>
    <row r="539" spans="1:13" ht="15" customHeight="1" x14ac:dyDescent="0.2">
      <c r="A539" s="314" t="s">
        <v>109</v>
      </c>
      <c r="B539" s="449" t="s">
        <v>119</v>
      </c>
      <c r="C539" s="523"/>
      <c r="D539" s="780"/>
      <c r="E539" s="780"/>
      <c r="F539" s="89"/>
      <c r="G539" s="89"/>
      <c r="H539" s="89"/>
      <c r="I539" s="89"/>
      <c r="J539" s="89"/>
      <c r="K539" s="89"/>
      <c r="L539" s="89"/>
      <c r="M539" s="39"/>
    </row>
    <row r="540" spans="1:13" ht="15" customHeight="1" x14ac:dyDescent="0.2">
      <c r="A540" s="227">
        <v>3</v>
      </c>
      <c r="B540" s="381" t="s">
        <v>62</v>
      </c>
      <c r="C540" s="468">
        <v>25000</v>
      </c>
      <c r="D540" s="725"/>
      <c r="E540" s="725">
        <f t="shared" ref="E540:E602" si="16">C540+D540</f>
        <v>25000</v>
      </c>
      <c r="F540" s="89"/>
      <c r="G540" s="89"/>
      <c r="H540" s="89"/>
      <c r="I540" s="89"/>
      <c r="J540" s="89"/>
      <c r="K540" s="89"/>
      <c r="L540" s="89"/>
      <c r="M540" s="39"/>
    </row>
    <row r="541" spans="1:13" ht="12.75" customHeight="1" x14ac:dyDescent="0.2">
      <c r="A541" s="228">
        <v>32</v>
      </c>
      <c r="B541" s="382" t="s">
        <v>30</v>
      </c>
      <c r="C541" s="469">
        <v>25000</v>
      </c>
      <c r="D541" s="726"/>
      <c r="E541" s="726">
        <f t="shared" si="16"/>
        <v>25000</v>
      </c>
      <c r="F541" s="89"/>
      <c r="G541" s="89"/>
      <c r="H541" s="89"/>
      <c r="I541" s="89"/>
      <c r="J541" s="89"/>
      <c r="K541" s="89"/>
      <c r="L541" s="89"/>
      <c r="M541" s="39"/>
    </row>
    <row r="542" spans="1:13" ht="12.75" customHeight="1" x14ac:dyDescent="0.2">
      <c r="A542" s="256">
        <v>323</v>
      </c>
      <c r="B542" s="387" t="s">
        <v>33</v>
      </c>
      <c r="C542" s="485">
        <v>25000</v>
      </c>
      <c r="D542" s="742"/>
      <c r="E542" s="742">
        <f t="shared" si="16"/>
        <v>25000</v>
      </c>
      <c r="F542" s="89"/>
      <c r="G542" s="89"/>
      <c r="H542" s="89"/>
      <c r="I542" s="89"/>
      <c r="J542" s="89"/>
      <c r="K542" s="89"/>
      <c r="L542" s="89"/>
      <c r="M542" s="39"/>
    </row>
    <row r="543" spans="1:13" ht="12.75" customHeight="1" x14ac:dyDescent="0.2">
      <c r="A543" s="266">
        <v>323</v>
      </c>
      <c r="B543" s="380" t="s">
        <v>33</v>
      </c>
      <c r="C543" s="486">
        <v>25000</v>
      </c>
      <c r="D543" s="743"/>
      <c r="E543" s="743">
        <f t="shared" si="16"/>
        <v>25000</v>
      </c>
      <c r="F543" s="89"/>
      <c r="G543" s="89"/>
      <c r="H543" s="89"/>
      <c r="I543" s="89"/>
      <c r="J543" s="89"/>
      <c r="K543" s="89"/>
      <c r="L543" s="89"/>
      <c r="M543" s="39"/>
    </row>
    <row r="544" spans="1:13" ht="12.75" customHeight="1" x14ac:dyDescent="0.2">
      <c r="A544" s="312" t="s">
        <v>303</v>
      </c>
      <c r="B544" s="448" t="s">
        <v>222</v>
      </c>
      <c r="C544" s="521">
        <v>20000</v>
      </c>
      <c r="D544" s="778"/>
      <c r="E544" s="778">
        <f t="shared" si="16"/>
        <v>20000</v>
      </c>
      <c r="F544" s="89"/>
      <c r="G544" s="89"/>
      <c r="H544" s="89"/>
      <c r="I544" s="89"/>
      <c r="J544" s="89"/>
      <c r="K544" s="89"/>
      <c r="L544" s="89"/>
      <c r="M544" s="39"/>
    </row>
    <row r="545" spans="1:13" ht="12.75" customHeight="1" x14ac:dyDescent="0.2">
      <c r="A545" s="313"/>
      <c r="B545" s="446" t="s">
        <v>311</v>
      </c>
      <c r="C545" s="521">
        <v>0</v>
      </c>
      <c r="D545" s="778"/>
      <c r="E545" s="778">
        <f t="shared" si="16"/>
        <v>0</v>
      </c>
      <c r="F545" s="89"/>
      <c r="G545" s="89"/>
      <c r="H545" s="89"/>
      <c r="I545" s="89"/>
      <c r="J545" s="89"/>
      <c r="K545" s="89"/>
      <c r="L545" s="89"/>
      <c r="M545" s="39"/>
    </row>
    <row r="546" spans="1:13" ht="20.100000000000001" customHeight="1" x14ac:dyDescent="0.2">
      <c r="A546" s="314" t="s">
        <v>109</v>
      </c>
      <c r="B546" s="447" t="s">
        <v>119</v>
      </c>
      <c r="C546" s="522"/>
      <c r="D546" s="779"/>
      <c r="E546" s="779"/>
      <c r="F546" s="89"/>
      <c r="G546" s="89"/>
      <c r="H546" s="89"/>
      <c r="I546" s="89"/>
      <c r="J546" s="89"/>
      <c r="K546" s="89"/>
      <c r="L546" s="89"/>
      <c r="M546" s="39"/>
    </row>
    <row r="547" spans="1:13" ht="20.100000000000001" customHeight="1" x14ac:dyDescent="0.2">
      <c r="A547" s="227">
        <v>3</v>
      </c>
      <c r="B547" s="381" t="s">
        <v>62</v>
      </c>
      <c r="C547" s="468">
        <v>20000</v>
      </c>
      <c r="D547" s="725"/>
      <c r="E547" s="725">
        <f t="shared" si="16"/>
        <v>20000</v>
      </c>
      <c r="F547" s="89"/>
      <c r="G547" s="89"/>
      <c r="H547" s="89"/>
      <c r="I547" s="89"/>
      <c r="J547" s="89"/>
      <c r="K547" s="89"/>
      <c r="L547" s="89"/>
      <c r="M547" s="39"/>
    </row>
    <row r="548" spans="1:13" ht="15" customHeight="1" x14ac:dyDescent="0.2">
      <c r="A548" s="228">
        <v>32</v>
      </c>
      <c r="B548" s="382" t="s">
        <v>30</v>
      </c>
      <c r="C548" s="469">
        <v>20000</v>
      </c>
      <c r="D548" s="726"/>
      <c r="E548" s="726">
        <f t="shared" si="16"/>
        <v>20000</v>
      </c>
      <c r="F548" s="89"/>
      <c r="G548" s="89"/>
      <c r="H548" s="89"/>
      <c r="I548" s="89"/>
      <c r="J548" s="89"/>
      <c r="K548" s="89"/>
      <c r="L548" s="89"/>
      <c r="M548" s="39"/>
    </row>
    <row r="549" spans="1:13" ht="15" customHeight="1" x14ac:dyDescent="0.2">
      <c r="A549" s="256">
        <v>323</v>
      </c>
      <c r="B549" s="387" t="s">
        <v>33</v>
      </c>
      <c r="C549" s="485">
        <v>20000</v>
      </c>
      <c r="D549" s="742"/>
      <c r="E549" s="742">
        <f t="shared" si="16"/>
        <v>20000</v>
      </c>
      <c r="F549" s="89"/>
      <c r="G549" s="89"/>
      <c r="H549" s="89"/>
      <c r="I549" s="89"/>
      <c r="J549" s="89"/>
      <c r="K549" s="89"/>
      <c r="L549" s="89"/>
      <c r="M549" s="39"/>
    </row>
    <row r="550" spans="1:13" ht="12.75" customHeight="1" x14ac:dyDescent="0.2">
      <c r="A550" s="266">
        <v>323</v>
      </c>
      <c r="B550" s="380" t="s">
        <v>33</v>
      </c>
      <c r="C550" s="486">
        <v>20000</v>
      </c>
      <c r="D550" s="743"/>
      <c r="E550" s="743">
        <f t="shared" si="16"/>
        <v>20000</v>
      </c>
      <c r="F550" s="89"/>
      <c r="G550" s="89"/>
      <c r="H550" s="89"/>
      <c r="I550" s="89"/>
      <c r="J550" s="89"/>
      <c r="K550" s="89"/>
      <c r="L550" s="89"/>
      <c r="M550" s="39"/>
    </row>
    <row r="551" spans="1:13" ht="12.75" customHeight="1" x14ac:dyDescent="0.2">
      <c r="A551" s="315" t="s">
        <v>367</v>
      </c>
      <c r="B551" s="446" t="s">
        <v>245</v>
      </c>
      <c r="C551" s="521">
        <v>15000</v>
      </c>
      <c r="D551" s="778"/>
      <c r="E551" s="778">
        <f t="shared" si="16"/>
        <v>15000</v>
      </c>
      <c r="F551" s="89"/>
      <c r="G551" s="89"/>
      <c r="H551" s="89"/>
      <c r="I551" s="89"/>
      <c r="J551" s="89"/>
      <c r="K551" s="89"/>
      <c r="L551" s="89"/>
      <c r="M551" s="39"/>
    </row>
    <row r="552" spans="1:13" ht="12.75" customHeight="1" x14ac:dyDescent="0.2">
      <c r="A552" s="316"/>
      <c r="B552" s="446" t="s">
        <v>311</v>
      </c>
      <c r="C552" s="521">
        <v>0</v>
      </c>
      <c r="D552" s="778"/>
      <c r="E552" s="778">
        <f t="shared" si="16"/>
        <v>0</v>
      </c>
      <c r="F552" s="89"/>
      <c r="G552" s="89"/>
      <c r="H552" s="89"/>
      <c r="I552" s="89"/>
      <c r="J552" s="89"/>
      <c r="K552" s="89"/>
      <c r="L552" s="89"/>
      <c r="M552" s="39"/>
    </row>
    <row r="553" spans="1:13" ht="12.75" customHeight="1" x14ac:dyDescent="0.2">
      <c r="A553" s="317" t="s">
        <v>323</v>
      </c>
      <c r="B553" s="450" t="s">
        <v>119</v>
      </c>
      <c r="C553" s="524"/>
      <c r="D553" s="781"/>
      <c r="E553" s="781"/>
      <c r="F553" s="89"/>
      <c r="G553" s="89"/>
      <c r="H553" s="89"/>
      <c r="I553" s="89"/>
      <c r="J553" s="89"/>
      <c r="K553" s="89"/>
      <c r="L553" s="89"/>
      <c r="M553" s="39"/>
    </row>
    <row r="554" spans="1:13" ht="12.75" customHeight="1" x14ac:dyDescent="0.2">
      <c r="A554" s="235">
        <v>3</v>
      </c>
      <c r="B554" s="381" t="s">
        <v>62</v>
      </c>
      <c r="C554" s="484">
        <v>15000</v>
      </c>
      <c r="D554" s="741"/>
      <c r="E554" s="741">
        <f t="shared" si="16"/>
        <v>15000</v>
      </c>
      <c r="F554" s="89"/>
      <c r="G554" s="89"/>
      <c r="H554" s="89"/>
      <c r="I554" s="89"/>
      <c r="J554" s="89"/>
      <c r="K554" s="89"/>
      <c r="L554" s="89"/>
      <c r="M554" s="39"/>
    </row>
    <row r="555" spans="1:13" ht="15" customHeight="1" x14ac:dyDescent="0.2">
      <c r="A555" s="228">
        <v>32</v>
      </c>
      <c r="B555" s="382" t="s">
        <v>30</v>
      </c>
      <c r="C555" s="498">
        <v>15000</v>
      </c>
      <c r="D555" s="756"/>
      <c r="E555" s="756">
        <f t="shared" si="16"/>
        <v>15000</v>
      </c>
      <c r="F555" s="89"/>
      <c r="G555" s="89"/>
      <c r="H555" s="89"/>
      <c r="I555" s="89"/>
      <c r="J555" s="89"/>
      <c r="K555" s="89"/>
      <c r="L555" s="89"/>
      <c r="M555" s="39"/>
    </row>
    <row r="556" spans="1:13" ht="15" customHeight="1" x14ac:dyDescent="0.2">
      <c r="A556" s="261">
        <v>323</v>
      </c>
      <c r="B556" s="404" t="s">
        <v>33</v>
      </c>
      <c r="C556" s="499">
        <v>15000</v>
      </c>
      <c r="D556" s="757"/>
      <c r="E556" s="757">
        <f t="shared" si="16"/>
        <v>15000</v>
      </c>
      <c r="F556" s="89"/>
      <c r="G556" s="89"/>
      <c r="H556" s="89"/>
      <c r="I556" s="89"/>
      <c r="J556" s="89"/>
      <c r="K556" s="89"/>
      <c r="L556" s="89"/>
      <c r="M556" s="39"/>
    </row>
    <row r="557" spans="1:13" ht="12.75" customHeight="1" x14ac:dyDescent="0.2">
      <c r="A557" s="262">
        <v>323</v>
      </c>
      <c r="B557" s="405" t="s">
        <v>33</v>
      </c>
      <c r="C557" s="500">
        <v>15000</v>
      </c>
      <c r="D557" s="758"/>
      <c r="E557" s="758">
        <f t="shared" si="16"/>
        <v>15000</v>
      </c>
      <c r="F557" s="89"/>
      <c r="G557" s="89"/>
      <c r="H557" s="89"/>
      <c r="I557" s="89"/>
      <c r="J557" s="89"/>
      <c r="K557" s="89"/>
      <c r="L557" s="89"/>
      <c r="M557" s="39"/>
    </row>
    <row r="558" spans="1:13" ht="12.75" customHeight="1" x14ac:dyDescent="0.2">
      <c r="A558" s="315" t="s">
        <v>206</v>
      </c>
      <c r="B558" s="446" t="s">
        <v>413</v>
      </c>
      <c r="C558" s="521">
        <v>150000</v>
      </c>
      <c r="D558" s="778"/>
      <c r="E558" s="778">
        <f t="shared" si="16"/>
        <v>150000</v>
      </c>
      <c r="F558" s="89"/>
      <c r="G558" s="89"/>
      <c r="H558" s="89"/>
      <c r="I558" s="89"/>
      <c r="J558" s="89"/>
      <c r="K558" s="89"/>
      <c r="L558" s="89"/>
      <c r="M558" s="39"/>
    </row>
    <row r="559" spans="1:13" ht="12.75" customHeight="1" x14ac:dyDescent="0.2">
      <c r="A559" s="316" t="s">
        <v>499</v>
      </c>
      <c r="B559" s="446" t="s">
        <v>311</v>
      </c>
      <c r="C559" s="521">
        <v>0</v>
      </c>
      <c r="D559" s="778"/>
      <c r="E559" s="778">
        <f t="shared" si="16"/>
        <v>0</v>
      </c>
      <c r="F559" s="89"/>
      <c r="G559" s="89"/>
      <c r="H559" s="89"/>
      <c r="I559" s="89"/>
      <c r="J559" s="89"/>
      <c r="K559" s="89"/>
      <c r="L559" s="89"/>
      <c r="M559" s="39"/>
    </row>
    <row r="560" spans="1:13" ht="12.75" customHeight="1" x14ac:dyDescent="0.2">
      <c r="A560" s="317" t="s">
        <v>323</v>
      </c>
      <c r="B560" s="450" t="s">
        <v>119</v>
      </c>
      <c r="C560" s="524"/>
      <c r="D560" s="781"/>
      <c r="E560" s="781"/>
      <c r="F560" s="89"/>
      <c r="G560" s="89"/>
      <c r="H560" s="89"/>
      <c r="I560" s="89"/>
      <c r="J560" s="89"/>
      <c r="K560" s="89"/>
      <c r="L560" s="89"/>
      <c r="M560" s="39"/>
    </row>
    <row r="561" spans="1:13" ht="12.75" customHeight="1" x14ac:dyDescent="0.2">
      <c r="A561" s="235">
        <v>4</v>
      </c>
      <c r="B561" s="381" t="s">
        <v>62</v>
      </c>
      <c r="C561" s="484">
        <v>150000</v>
      </c>
      <c r="D561" s="741"/>
      <c r="E561" s="741">
        <f t="shared" si="16"/>
        <v>150000</v>
      </c>
      <c r="F561" s="89"/>
      <c r="G561" s="89"/>
      <c r="H561" s="89"/>
      <c r="I561" s="89"/>
      <c r="J561" s="89"/>
      <c r="K561" s="89"/>
      <c r="L561" s="89"/>
      <c r="M561" s="39"/>
    </row>
    <row r="562" spans="1:13" ht="15" customHeight="1" x14ac:dyDescent="0.2">
      <c r="A562" s="228">
        <v>42</v>
      </c>
      <c r="B562" s="382" t="s">
        <v>30</v>
      </c>
      <c r="C562" s="498">
        <v>150000</v>
      </c>
      <c r="D562" s="756"/>
      <c r="E562" s="756">
        <f t="shared" si="16"/>
        <v>150000</v>
      </c>
      <c r="F562" s="89"/>
      <c r="G562" s="89"/>
      <c r="H562" s="89"/>
      <c r="I562" s="89"/>
      <c r="J562" s="89"/>
      <c r="K562" s="89"/>
      <c r="L562" s="89"/>
      <c r="M562" s="39"/>
    </row>
    <row r="563" spans="1:13" ht="15" customHeight="1" x14ac:dyDescent="0.2">
      <c r="A563" s="261">
        <v>422</v>
      </c>
      <c r="B563" s="404" t="s">
        <v>33</v>
      </c>
      <c r="C563" s="499">
        <v>150000</v>
      </c>
      <c r="D563" s="757"/>
      <c r="E563" s="757">
        <f t="shared" si="16"/>
        <v>150000</v>
      </c>
      <c r="F563" s="89"/>
      <c r="G563" s="89"/>
      <c r="H563" s="89"/>
      <c r="I563" s="89"/>
      <c r="J563" s="89"/>
      <c r="K563" s="89"/>
      <c r="L563" s="89"/>
      <c r="M563" s="39"/>
    </row>
    <row r="564" spans="1:13" ht="12.75" customHeight="1" x14ac:dyDescent="0.2">
      <c r="A564" s="262">
        <v>422</v>
      </c>
      <c r="B564" s="405" t="s">
        <v>33</v>
      </c>
      <c r="C564" s="500">
        <v>150000</v>
      </c>
      <c r="D564" s="758"/>
      <c r="E564" s="758">
        <f t="shared" si="16"/>
        <v>150000</v>
      </c>
      <c r="F564" s="89"/>
      <c r="G564" s="89"/>
      <c r="H564" s="89"/>
      <c r="I564" s="89"/>
      <c r="J564" s="89"/>
      <c r="K564" s="89"/>
      <c r="L564" s="89"/>
      <c r="M564" s="39"/>
    </row>
    <row r="565" spans="1:13" ht="12.75" customHeight="1" x14ac:dyDescent="0.2">
      <c r="A565" s="315" t="s">
        <v>206</v>
      </c>
      <c r="B565" s="446" t="s">
        <v>426</v>
      </c>
      <c r="C565" s="521">
        <v>10000</v>
      </c>
      <c r="D565" s="778"/>
      <c r="E565" s="778">
        <f t="shared" si="16"/>
        <v>10000</v>
      </c>
      <c r="F565" s="89"/>
      <c r="G565" s="89"/>
      <c r="H565" s="89"/>
      <c r="I565" s="89"/>
      <c r="J565" s="89"/>
      <c r="K565" s="89"/>
      <c r="L565" s="89"/>
      <c r="M565" s="39"/>
    </row>
    <row r="566" spans="1:13" ht="12.75" customHeight="1" x14ac:dyDescent="0.2">
      <c r="A566" s="316" t="s">
        <v>500</v>
      </c>
      <c r="B566" s="446" t="s">
        <v>311</v>
      </c>
      <c r="C566" s="521">
        <v>0</v>
      </c>
      <c r="D566" s="778"/>
      <c r="E566" s="778">
        <f t="shared" si="16"/>
        <v>0</v>
      </c>
      <c r="F566" s="89"/>
      <c r="G566" s="89"/>
      <c r="H566" s="89"/>
      <c r="I566" s="89"/>
      <c r="J566" s="89"/>
      <c r="K566" s="89"/>
      <c r="L566" s="89"/>
      <c r="M566" s="39"/>
    </row>
    <row r="567" spans="1:13" ht="12.75" customHeight="1" x14ac:dyDescent="0.2">
      <c r="A567" s="317" t="s">
        <v>323</v>
      </c>
      <c r="B567" s="450" t="s">
        <v>119</v>
      </c>
      <c r="C567" s="524"/>
      <c r="D567" s="781"/>
      <c r="E567" s="781"/>
      <c r="F567" s="89"/>
      <c r="G567" s="89"/>
      <c r="H567" s="89"/>
      <c r="I567" s="89"/>
      <c r="J567" s="89"/>
      <c r="K567" s="89"/>
      <c r="L567" s="89"/>
      <c r="M567" s="39"/>
    </row>
    <row r="568" spans="1:13" ht="12.75" customHeight="1" x14ac:dyDescent="0.2">
      <c r="A568" s="235">
        <v>4</v>
      </c>
      <c r="B568" s="381" t="s">
        <v>62</v>
      </c>
      <c r="C568" s="484">
        <v>10000</v>
      </c>
      <c r="D568" s="741"/>
      <c r="E568" s="741">
        <f t="shared" si="16"/>
        <v>10000</v>
      </c>
      <c r="F568" s="89"/>
      <c r="G568" s="89"/>
      <c r="H568" s="89"/>
      <c r="I568" s="89"/>
      <c r="J568" s="89"/>
      <c r="K568" s="89"/>
      <c r="L568" s="89"/>
      <c r="M568" s="39"/>
    </row>
    <row r="569" spans="1:13" x14ac:dyDescent="0.2">
      <c r="A569" s="228">
        <v>42</v>
      </c>
      <c r="B569" s="382" t="s">
        <v>30</v>
      </c>
      <c r="C569" s="498">
        <v>10000</v>
      </c>
      <c r="D569" s="756"/>
      <c r="E569" s="756">
        <f t="shared" si="16"/>
        <v>10000</v>
      </c>
      <c r="F569" s="89"/>
      <c r="G569" s="89"/>
      <c r="H569" s="89"/>
      <c r="I569" s="89"/>
      <c r="J569" s="89"/>
      <c r="K569" s="89"/>
      <c r="L569" s="89"/>
      <c r="M569" s="39"/>
    </row>
    <row r="570" spans="1:13" x14ac:dyDescent="0.2">
      <c r="A570" s="261">
        <v>422</v>
      </c>
      <c r="B570" s="404" t="s">
        <v>33</v>
      </c>
      <c r="C570" s="499">
        <v>10000</v>
      </c>
      <c r="D570" s="757"/>
      <c r="E570" s="757">
        <f t="shared" si="16"/>
        <v>10000</v>
      </c>
      <c r="F570" s="89"/>
      <c r="G570" s="89"/>
      <c r="H570" s="89"/>
      <c r="I570" s="89"/>
      <c r="J570" s="89"/>
      <c r="K570" s="89"/>
      <c r="L570" s="89"/>
      <c r="M570" s="39"/>
    </row>
    <row r="571" spans="1:13" ht="12.75" customHeight="1" x14ac:dyDescent="0.2">
      <c r="A571" s="262">
        <v>422</v>
      </c>
      <c r="B571" s="405" t="s">
        <v>33</v>
      </c>
      <c r="C571" s="500">
        <v>10000</v>
      </c>
      <c r="D571" s="758"/>
      <c r="E571" s="758">
        <f t="shared" si="16"/>
        <v>10000</v>
      </c>
      <c r="F571" s="89"/>
      <c r="G571" s="89"/>
      <c r="H571" s="89"/>
      <c r="I571" s="89"/>
      <c r="J571" s="89"/>
      <c r="K571" s="89"/>
      <c r="L571" s="89"/>
      <c r="M571" s="39"/>
    </row>
    <row r="572" spans="1:13" ht="12.75" customHeight="1" x14ac:dyDescent="0.2">
      <c r="A572" s="303"/>
      <c r="B572" s="433" t="s">
        <v>107</v>
      </c>
      <c r="C572" s="513"/>
      <c r="D572" s="771"/>
      <c r="E572" s="771"/>
      <c r="F572" s="89"/>
      <c r="G572" s="89"/>
      <c r="H572" s="89"/>
      <c r="I572" s="89"/>
      <c r="J572" s="89"/>
      <c r="K572" s="89"/>
      <c r="L572" s="89"/>
      <c r="M572" s="39"/>
    </row>
    <row r="573" spans="1:13" ht="12.75" customHeight="1" x14ac:dyDescent="0.2">
      <c r="A573" s="900" t="s">
        <v>148</v>
      </c>
      <c r="B573" s="901"/>
      <c r="C573" s="504">
        <v>40000</v>
      </c>
      <c r="D573" s="762">
        <f>D574</f>
        <v>20000</v>
      </c>
      <c r="E573" s="762">
        <f t="shared" si="16"/>
        <v>60000</v>
      </c>
      <c r="F573" s="89"/>
      <c r="G573" s="89"/>
      <c r="H573" s="89"/>
      <c r="I573" s="89"/>
      <c r="J573" s="89"/>
      <c r="K573" s="89"/>
      <c r="L573" s="89"/>
      <c r="M573" s="39"/>
    </row>
    <row r="574" spans="1:13" ht="12.75" customHeight="1" x14ac:dyDescent="0.2">
      <c r="A574" s="318" t="s">
        <v>223</v>
      </c>
      <c r="B574" s="434" t="s">
        <v>224</v>
      </c>
      <c r="C574" s="505">
        <v>40000</v>
      </c>
      <c r="D574" s="763">
        <f>D577</f>
        <v>20000</v>
      </c>
      <c r="E574" s="763">
        <f t="shared" si="16"/>
        <v>60000</v>
      </c>
      <c r="F574" s="89"/>
      <c r="G574" s="89"/>
      <c r="H574" s="89"/>
      <c r="I574" s="89"/>
      <c r="J574" s="89"/>
      <c r="K574" s="89"/>
      <c r="L574" s="89"/>
      <c r="M574" s="39"/>
    </row>
    <row r="575" spans="1:13" ht="12.75" customHeight="1" x14ac:dyDescent="0.2">
      <c r="A575" s="319"/>
      <c r="B575" s="451" t="s">
        <v>324</v>
      </c>
      <c r="C575" s="525">
        <v>0</v>
      </c>
      <c r="D575" s="782"/>
      <c r="E575" s="782">
        <f t="shared" si="16"/>
        <v>0</v>
      </c>
      <c r="F575" s="89"/>
      <c r="G575" s="89"/>
      <c r="H575" s="89"/>
      <c r="I575" s="89"/>
      <c r="J575" s="89"/>
      <c r="K575" s="89"/>
      <c r="L575" s="89"/>
      <c r="M575" s="39"/>
    </row>
    <row r="576" spans="1:13" x14ac:dyDescent="0.2">
      <c r="A576" s="320" t="s">
        <v>100</v>
      </c>
      <c r="B576" s="452" t="s">
        <v>119</v>
      </c>
      <c r="C576" s="526"/>
      <c r="D576" s="783"/>
      <c r="E576" s="783"/>
      <c r="F576" s="89"/>
      <c r="G576" s="89"/>
      <c r="H576" s="89"/>
      <c r="I576" s="89"/>
      <c r="J576" s="89"/>
      <c r="K576" s="89"/>
      <c r="L576" s="89"/>
      <c r="M576" s="39"/>
    </row>
    <row r="577" spans="1:13" x14ac:dyDescent="0.2">
      <c r="A577" s="227">
        <v>3</v>
      </c>
      <c r="B577" s="381" t="s">
        <v>62</v>
      </c>
      <c r="C577" s="527">
        <v>40000</v>
      </c>
      <c r="D577" s="784">
        <f>D578</f>
        <v>20000</v>
      </c>
      <c r="E577" s="784">
        <f t="shared" si="16"/>
        <v>60000</v>
      </c>
      <c r="F577" s="89"/>
      <c r="G577" s="89"/>
      <c r="H577" s="89"/>
      <c r="I577" s="89"/>
      <c r="J577" s="89"/>
      <c r="K577" s="89"/>
      <c r="L577" s="89"/>
      <c r="M577" s="39"/>
    </row>
    <row r="578" spans="1:13" ht="12.75" customHeight="1" x14ac:dyDescent="0.2">
      <c r="A578" s="228">
        <v>38</v>
      </c>
      <c r="B578" s="382" t="s">
        <v>38</v>
      </c>
      <c r="C578" s="528">
        <v>40000</v>
      </c>
      <c r="D578" s="785">
        <f>D579</f>
        <v>20000</v>
      </c>
      <c r="E578" s="785">
        <f t="shared" si="16"/>
        <v>60000</v>
      </c>
      <c r="F578" s="89"/>
      <c r="G578" s="89"/>
      <c r="H578" s="89"/>
      <c r="I578" s="89"/>
      <c r="J578" s="89"/>
      <c r="K578" s="89"/>
      <c r="L578" s="89"/>
      <c r="M578" s="39"/>
    </row>
    <row r="579" spans="1:13" ht="12.75" customHeight="1" x14ac:dyDescent="0.2">
      <c r="A579" s="261">
        <v>381</v>
      </c>
      <c r="B579" s="404" t="s">
        <v>64</v>
      </c>
      <c r="C579" s="499">
        <v>40000</v>
      </c>
      <c r="D579" s="757">
        <f>D580</f>
        <v>20000</v>
      </c>
      <c r="E579" s="757">
        <f t="shared" si="16"/>
        <v>60000</v>
      </c>
      <c r="F579" s="89"/>
      <c r="G579" s="89"/>
      <c r="H579" s="89"/>
      <c r="I579" s="89"/>
      <c r="J579" s="89"/>
      <c r="K579" s="89"/>
      <c r="L579" s="89"/>
      <c r="M579" s="39"/>
    </row>
    <row r="580" spans="1:13" ht="12.75" customHeight="1" x14ac:dyDescent="0.2">
      <c r="A580" s="262">
        <v>381</v>
      </c>
      <c r="B580" s="405" t="s">
        <v>64</v>
      </c>
      <c r="C580" s="500">
        <v>40000</v>
      </c>
      <c r="D580" s="758">
        <v>20000</v>
      </c>
      <c r="E580" s="758">
        <f t="shared" si="16"/>
        <v>60000</v>
      </c>
      <c r="F580" s="89"/>
      <c r="G580" s="89"/>
      <c r="H580" s="89"/>
      <c r="I580" s="89"/>
      <c r="J580" s="89"/>
      <c r="K580" s="89"/>
      <c r="L580" s="89"/>
      <c r="M580" s="39"/>
    </row>
    <row r="581" spans="1:13" ht="12.75" customHeight="1" x14ac:dyDescent="0.2">
      <c r="A581" s="321" t="s">
        <v>149</v>
      </c>
      <c r="B581" s="453"/>
      <c r="C581" s="529">
        <v>35000</v>
      </c>
      <c r="D581" s="786">
        <f>D590</f>
        <v>10000</v>
      </c>
      <c r="E581" s="786">
        <f t="shared" si="16"/>
        <v>45000</v>
      </c>
      <c r="F581" s="89"/>
      <c r="G581" s="89"/>
      <c r="H581" s="89"/>
      <c r="I581" s="89"/>
      <c r="J581" s="89"/>
      <c r="K581" s="89"/>
      <c r="L581" s="89"/>
      <c r="M581" s="39"/>
    </row>
    <row r="582" spans="1:13" ht="12.75" customHeight="1" x14ac:dyDescent="0.2">
      <c r="A582" s="322" t="s">
        <v>226</v>
      </c>
      <c r="B582" s="448" t="s">
        <v>225</v>
      </c>
      <c r="C582" s="521">
        <v>30000</v>
      </c>
      <c r="D582" s="778"/>
      <c r="E582" s="778">
        <f t="shared" si="16"/>
        <v>30000</v>
      </c>
      <c r="F582" s="89"/>
      <c r="G582" s="89"/>
      <c r="H582" s="89"/>
      <c r="I582" s="89"/>
      <c r="J582" s="89"/>
      <c r="K582" s="89"/>
      <c r="L582" s="89"/>
      <c r="M582" s="39"/>
    </row>
    <row r="583" spans="1:13" x14ac:dyDescent="0.2">
      <c r="A583" s="323"/>
      <c r="B583" s="446" t="s">
        <v>307</v>
      </c>
      <c r="C583" s="521">
        <v>0</v>
      </c>
      <c r="D583" s="778"/>
      <c r="E583" s="778">
        <f t="shared" si="16"/>
        <v>0</v>
      </c>
      <c r="F583" s="89"/>
      <c r="G583" s="89"/>
      <c r="H583" s="89"/>
      <c r="I583" s="89"/>
      <c r="J583" s="89"/>
      <c r="K583" s="89"/>
      <c r="L583" s="89"/>
      <c r="M583" s="39"/>
    </row>
    <row r="584" spans="1:13" x14ac:dyDescent="0.2">
      <c r="A584" s="324" t="s">
        <v>99</v>
      </c>
      <c r="B584" s="447" t="s">
        <v>119</v>
      </c>
      <c r="C584" s="530"/>
      <c r="D584" s="787"/>
      <c r="E584" s="787"/>
      <c r="F584" s="89"/>
      <c r="G584" s="89"/>
      <c r="H584" s="89"/>
      <c r="I584" s="89"/>
      <c r="J584" s="89"/>
      <c r="K584" s="89"/>
      <c r="L584" s="89"/>
      <c r="M584" s="39"/>
    </row>
    <row r="585" spans="1:13" ht="12.75" customHeight="1" x14ac:dyDescent="0.2">
      <c r="A585" s="227">
        <v>3</v>
      </c>
      <c r="B585" s="381" t="s">
        <v>62</v>
      </c>
      <c r="C585" s="515">
        <v>30000</v>
      </c>
      <c r="D585" s="773"/>
      <c r="E585" s="773">
        <f t="shared" si="16"/>
        <v>30000</v>
      </c>
      <c r="F585" s="89"/>
      <c r="G585" s="89"/>
      <c r="H585" s="89"/>
      <c r="I585" s="89"/>
      <c r="J585" s="89"/>
      <c r="K585" s="89"/>
      <c r="L585" s="89"/>
      <c r="M585" s="39"/>
    </row>
    <row r="586" spans="1:13" ht="12.75" customHeight="1" x14ac:dyDescent="0.2">
      <c r="A586" s="228">
        <v>38</v>
      </c>
      <c r="B586" s="382" t="s">
        <v>38</v>
      </c>
      <c r="C586" s="516">
        <v>30000</v>
      </c>
      <c r="D586" s="774"/>
      <c r="E586" s="774">
        <f t="shared" si="16"/>
        <v>30000</v>
      </c>
      <c r="F586" s="89"/>
      <c r="G586" s="89"/>
      <c r="H586" s="89"/>
      <c r="I586" s="89"/>
      <c r="J586" s="89"/>
      <c r="K586" s="89"/>
      <c r="L586" s="89"/>
      <c r="M586" s="39"/>
    </row>
    <row r="587" spans="1:13" ht="12.75" customHeight="1" x14ac:dyDescent="0.2">
      <c r="A587" s="261">
        <v>381</v>
      </c>
      <c r="B587" s="404" t="s">
        <v>64</v>
      </c>
      <c r="C587" s="499">
        <v>30000</v>
      </c>
      <c r="D587" s="757"/>
      <c r="E587" s="757">
        <f t="shared" si="16"/>
        <v>30000</v>
      </c>
      <c r="F587" s="89"/>
      <c r="G587" s="89"/>
      <c r="H587" s="89"/>
      <c r="I587" s="89"/>
      <c r="J587" s="89"/>
      <c r="K587" s="89"/>
      <c r="L587" s="89"/>
      <c r="M587" s="39"/>
    </row>
    <row r="588" spans="1:13" ht="12.75" customHeight="1" x14ac:dyDescent="0.2">
      <c r="A588" s="669">
        <v>381</v>
      </c>
      <c r="B588" s="405" t="s">
        <v>64</v>
      </c>
      <c r="C588" s="670">
        <v>25000</v>
      </c>
      <c r="D588" s="670"/>
      <c r="E588" s="670">
        <f t="shared" si="16"/>
        <v>25000</v>
      </c>
      <c r="F588" s="89"/>
      <c r="G588" s="89"/>
      <c r="H588" s="89"/>
      <c r="I588" s="89"/>
      <c r="J588" s="89"/>
      <c r="K588" s="89"/>
      <c r="L588" s="89"/>
      <c r="M588" s="39"/>
    </row>
    <row r="589" spans="1:13" ht="12.75" customHeight="1" x14ac:dyDescent="0.2">
      <c r="A589" s="262">
        <v>381</v>
      </c>
      <c r="B589" s="405" t="s">
        <v>419</v>
      </c>
      <c r="C589" s="500">
        <v>5000</v>
      </c>
      <c r="D589" s="758"/>
      <c r="E589" s="758">
        <f t="shared" si="16"/>
        <v>5000</v>
      </c>
      <c r="F589" s="89"/>
      <c r="G589" s="89"/>
      <c r="H589" s="89"/>
      <c r="I589" s="89"/>
      <c r="J589" s="89"/>
      <c r="K589" s="89"/>
      <c r="L589" s="89"/>
      <c r="M589" s="39"/>
    </row>
    <row r="590" spans="1:13" x14ac:dyDescent="0.2">
      <c r="A590" s="322" t="s">
        <v>336</v>
      </c>
      <c r="B590" s="448" t="s">
        <v>338</v>
      </c>
      <c r="C590" s="521">
        <v>5000</v>
      </c>
      <c r="D590" s="778">
        <f>D593</f>
        <v>10000</v>
      </c>
      <c r="E590" s="778">
        <f t="shared" si="16"/>
        <v>15000</v>
      </c>
      <c r="F590" s="89"/>
      <c r="G590" s="89"/>
      <c r="H590" s="89"/>
      <c r="I590" s="89"/>
      <c r="J590" s="89"/>
      <c r="K590" s="89"/>
      <c r="L590" s="89"/>
      <c r="M590" s="39"/>
    </row>
    <row r="591" spans="1:13" x14ac:dyDescent="0.2">
      <c r="A591" s="323"/>
      <c r="B591" s="446" t="s">
        <v>307</v>
      </c>
      <c r="C591" s="521">
        <v>0</v>
      </c>
      <c r="D591" s="778"/>
      <c r="E591" s="778">
        <f t="shared" si="16"/>
        <v>0</v>
      </c>
      <c r="F591" s="89"/>
      <c r="G591" s="89"/>
      <c r="H591" s="89"/>
      <c r="I591" s="89"/>
      <c r="J591" s="89"/>
      <c r="K591" s="89"/>
      <c r="L591" s="89"/>
      <c r="M591" s="39"/>
    </row>
    <row r="592" spans="1:13" ht="15" customHeight="1" x14ac:dyDescent="0.2">
      <c r="A592" s="324" t="s">
        <v>99</v>
      </c>
      <c r="B592" s="447" t="s">
        <v>119</v>
      </c>
      <c r="C592" s="530"/>
      <c r="D592" s="787"/>
      <c r="E592" s="787"/>
      <c r="F592" s="89"/>
      <c r="G592" s="89"/>
      <c r="H592" s="89"/>
      <c r="I592" s="89"/>
      <c r="J592" s="89"/>
      <c r="K592" s="89"/>
      <c r="L592" s="89"/>
      <c r="M592" s="39"/>
    </row>
    <row r="593" spans="1:13" ht="12.75" customHeight="1" x14ac:dyDescent="0.2">
      <c r="A593" s="227">
        <v>3</v>
      </c>
      <c r="B593" s="381" t="s">
        <v>62</v>
      </c>
      <c r="C593" s="515">
        <v>5000</v>
      </c>
      <c r="D593" s="773">
        <f>D594</f>
        <v>10000</v>
      </c>
      <c r="E593" s="773">
        <f t="shared" si="16"/>
        <v>15000</v>
      </c>
      <c r="F593" s="89"/>
      <c r="G593" s="89"/>
      <c r="H593" s="89"/>
      <c r="I593" s="89"/>
      <c r="J593" s="89"/>
      <c r="K593" s="89"/>
      <c r="L593" s="89"/>
      <c r="M593" s="39"/>
    </row>
    <row r="594" spans="1:13" ht="12.75" customHeight="1" x14ac:dyDescent="0.2">
      <c r="A594" s="228">
        <v>38</v>
      </c>
      <c r="B594" s="382" t="s">
        <v>38</v>
      </c>
      <c r="C594" s="516">
        <v>5000</v>
      </c>
      <c r="D594" s="774">
        <f>D595</f>
        <v>10000</v>
      </c>
      <c r="E594" s="774">
        <f t="shared" si="16"/>
        <v>15000</v>
      </c>
      <c r="F594" s="89"/>
      <c r="G594" s="89"/>
      <c r="H594" s="89"/>
      <c r="I594" s="89"/>
      <c r="J594" s="89"/>
      <c r="K594" s="89"/>
      <c r="L594" s="89"/>
      <c r="M594" s="39"/>
    </row>
    <row r="595" spans="1:13" ht="12.75" customHeight="1" x14ac:dyDescent="0.2">
      <c r="A595" s="261">
        <v>381</v>
      </c>
      <c r="B595" s="404" t="s">
        <v>64</v>
      </c>
      <c r="C595" s="499">
        <v>5000</v>
      </c>
      <c r="D595" s="757">
        <f>D596</f>
        <v>10000</v>
      </c>
      <c r="E595" s="757">
        <f t="shared" si="16"/>
        <v>15000</v>
      </c>
      <c r="F595" s="89"/>
      <c r="G595" s="89"/>
      <c r="H595" s="89"/>
      <c r="I595" s="89"/>
      <c r="J595" s="89"/>
      <c r="K595" s="89"/>
      <c r="L595" s="89"/>
      <c r="M595" s="39"/>
    </row>
    <row r="596" spans="1:13" ht="12.75" customHeight="1" x14ac:dyDescent="0.2">
      <c r="A596" s="262">
        <v>381</v>
      </c>
      <c r="B596" s="405" t="s">
        <v>64</v>
      </c>
      <c r="C596" s="500">
        <v>5000</v>
      </c>
      <c r="D596" s="758">
        <v>10000</v>
      </c>
      <c r="E596" s="758">
        <f t="shared" si="16"/>
        <v>15000</v>
      </c>
      <c r="F596" s="89"/>
      <c r="G596" s="89"/>
      <c r="H596" s="89"/>
      <c r="I596" s="89"/>
      <c r="J596" s="89"/>
      <c r="K596" s="89"/>
      <c r="L596" s="89"/>
      <c r="M596" s="39"/>
    </row>
    <row r="597" spans="1:13" ht="12.75" customHeight="1" x14ac:dyDescent="0.2">
      <c r="A597" s="325"/>
      <c r="B597" s="454" t="s">
        <v>268</v>
      </c>
      <c r="C597" s="513"/>
      <c r="D597" s="771"/>
      <c r="E597" s="771"/>
      <c r="F597" s="89"/>
      <c r="G597" s="89"/>
      <c r="H597" s="89"/>
      <c r="I597" s="89"/>
      <c r="J597" s="89"/>
      <c r="K597" s="89"/>
      <c r="L597" s="89"/>
      <c r="M597" s="39"/>
    </row>
    <row r="598" spans="1:13" x14ac:dyDescent="0.2">
      <c r="A598" s="309" t="s">
        <v>150</v>
      </c>
      <c r="B598" s="167"/>
      <c r="C598" s="491">
        <v>83000</v>
      </c>
      <c r="D598" s="749">
        <f>D599+D606+D613+D620+D627+D634+D642</f>
        <v>3000</v>
      </c>
      <c r="E598" s="749">
        <f t="shared" si="16"/>
        <v>86000</v>
      </c>
      <c r="F598" s="89"/>
      <c r="G598" s="89"/>
      <c r="H598" s="89"/>
      <c r="I598" s="89"/>
      <c r="J598" s="89"/>
      <c r="K598" s="89"/>
      <c r="L598" s="89"/>
      <c r="M598" s="39"/>
    </row>
    <row r="599" spans="1:13" ht="20.100000000000001" customHeight="1" x14ac:dyDescent="0.2">
      <c r="A599" s="312" t="s">
        <v>227</v>
      </c>
      <c r="B599" s="448" t="s">
        <v>228</v>
      </c>
      <c r="C599" s="521">
        <v>15000</v>
      </c>
      <c r="D599" s="778"/>
      <c r="E599" s="778">
        <f t="shared" si="16"/>
        <v>15000</v>
      </c>
      <c r="F599" s="89"/>
      <c r="G599" s="89"/>
      <c r="H599" s="89"/>
      <c r="I599" s="89"/>
      <c r="J599" s="89"/>
      <c r="K599" s="89"/>
      <c r="L599" s="89"/>
      <c r="M599" s="39"/>
    </row>
    <row r="600" spans="1:13" ht="15" customHeight="1" x14ac:dyDescent="0.2">
      <c r="A600" s="313"/>
      <c r="B600" s="446" t="s">
        <v>309</v>
      </c>
      <c r="C600" s="521">
        <v>0</v>
      </c>
      <c r="D600" s="778"/>
      <c r="E600" s="778">
        <f t="shared" si="16"/>
        <v>0</v>
      </c>
      <c r="F600" s="89"/>
      <c r="G600" s="89"/>
      <c r="H600" s="89"/>
      <c r="I600" s="89"/>
      <c r="J600" s="89"/>
      <c r="K600" s="89"/>
      <c r="L600" s="89"/>
      <c r="M600" s="39"/>
    </row>
    <row r="601" spans="1:13" ht="15" customHeight="1" x14ac:dyDescent="0.2">
      <c r="A601" s="326" t="s">
        <v>95</v>
      </c>
      <c r="B601" s="450" t="s">
        <v>119</v>
      </c>
      <c r="C601" s="524"/>
      <c r="D601" s="781"/>
      <c r="E601" s="781"/>
      <c r="F601" s="89"/>
      <c r="G601" s="89"/>
      <c r="H601" s="89"/>
      <c r="I601" s="89"/>
      <c r="J601" s="89"/>
      <c r="K601" s="89"/>
      <c r="L601" s="89"/>
      <c r="M601" s="39"/>
    </row>
    <row r="602" spans="1:13" ht="15" customHeight="1" x14ac:dyDescent="0.2">
      <c r="A602" s="227">
        <v>3</v>
      </c>
      <c r="B602" s="381" t="s">
        <v>62</v>
      </c>
      <c r="C602" s="515">
        <v>15000</v>
      </c>
      <c r="D602" s="773"/>
      <c r="E602" s="773">
        <f t="shared" si="16"/>
        <v>15000</v>
      </c>
      <c r="F602" s="89"/>
      <c r="G602" s="89"/>
      <c r="H602" s="89"/>
      <c r="I602" s="89"/>
      <c r="J602" s="89"/>
      <c r="K602" s="89"/>
      <c r="L602" s="89"/>
      <c r="M602" s="39"/>
    </row>
    <row r="603" spans="1:13" ht="12.75" customHeight="1" x14ac:dyDescent="0.2">
      <c r="A603" s="228">
        <v>38</v>
      </c>
      <c r="B603" s="382" t="s">
        <v>38</v>
      </c>
      <c r="C603" s="516">
        <v>15000</v>
      </c>
      <c r="D603" s="774"/>
      <c r="E603" s="774">
        <f t="shared" ref="E603:E669" si="17">C603+D603</f>
        <v>15000</v>
      </c>
      <c r="F603" s="89"/>
      <c r="G603" s="89"/>
      <c r="H603" s="89"/>
      <c r="I603" s="89"/>
      <c r="J603" s="89"/>
      <c r="K603" s="89"/>
      <c r="L603" s="89"/>
      <c r="M603" s="39"/>
    </row>
    <row r="604" spans="1:13" ht="12.75" customHeight="1" x14ac:dyDescent="0.2">
      <c r="A604" s="261">
        <v>381</v>
      </c>
      <c r="B604" s="404" t="s">
        <v>64</v>
      </c>
      <c r="C604" s="499">
        <v>15000</v>
      </c>
      <c r="D604" s="757"/>
      <c r="E604" s="757">
        <f t="shared" si="17"/>
        <v>15000</v>
      </c>
      <c r="F604" s="89"/>
      <c r="G604" s="89"/>
      <c r="H604" s="89"/>
      <c r="I604" s="89"/>
      <c r="J604" s="89"/>
      <c r="K604" s="89"/>
      <c r="L604" s="89"/>
      <c r="M604" s="39"/>
    </row>
    <row r="605" spans="1:13" x14ac:dyDescent="0.2">
      <c r="A605" s="262">
        <v>381</v>
      </c>
      <c r="B605" s="405" t="s">
        <v>64</v>
      </c>
      <c r="C605" s="500">
        <v>15000</v>
      </c>
      <c r="D605" s="758"/>
      <c r="E605" s="758">
        <f t="shared" si="17"/>
        <v>15000</v>
      </c>
      <c r="F605" s="89"/>
      <c r="G605" s="89"/>
      <c r="H605" s="89"/>
      <c r="I605" s="89"/>
      <c r="J605" s="89"/>
      <c r="K605" s="89"/>
      <c r="L605" s="89"/>
      <c r="M605" s="39"/>
    </row>
    <row r="606" spans="1:13" x14ac:dyDescent="0.2">
      <c r="A606" s="327" t="s">
        <v>230</v>
      </c>
      <c r="B606" s="448" t="s">
        <v>229</v>
      </c>
      <c r="C606" s="521">
        <v>3000</v>
      </c>
      <c r="D606" s="778"/>
      <c r="E606" s="778">
        <f t="shared" si="17"/>
        <v>3000</v>
      </c>
      <c r="F606" s="89"/>
      <c r="G606" s="89"/>
      <c r="H606" s="89"/>
      <c r="I606" s="89"/>
      <c r="J606" s="89"/>
      <c r="K606" s="89"/>
      <c r="L606" s="89"/>
      <c r="M606" s="39"/>
    </row>
    <row r="607" spans="1:13" ht="12.75" customHeight="1" x14ac:dyDescent="0.2">
      <c r="A607" s="327"/>
      <c r="B607" s="446" t="s">
        <v>310</v>
      </c>
      <c r="C607" s="521">
        <v>0</v>
      </c>
      <c r="D607" s="778"/>
      <c r="E607" s="778">
        <f t="shared" si="17"/>
        <v>0</v>
      </c>
      <c r="F607" s="89"/>
      <c r="G607" s="89"/>
      <c r="H607" s="89"/>
      <c r="I607" s="89"/>
      <c r="J607" s="89"/>
      <c r="K607" s="89"/>
      <c r="L607" s="89"/>
      <c r="M607" s="39"/>
    </row>
    <row r="608" spans="1:13" ht="12.75" customHeight="1" x14ac:dyDescent="0.2">
      <c r="A608" s="326" t="s">
        <v>95</v>
      </c>
      <c r="B608" s="450" t="s">
        <v>119</v>
      </c>
      <c r="C608" s="524"/>
      <c r="D608" s="781"/>
      <c r="E608" s="781"/>
      <c r="F608" s="89"/>
      <c r="G608" s="89"/>
      <c r="H608" s="89"/>
      <c r="I608" s="89"/>
      <c r="J608" s="89"/>
      <c r="K608" s="89"/>
      <c r="L608" s="89"/>
      <c r="M608" s="39"/>
    </row>
    <row r="609" spans="1:13" ht="12.75" customHeight="1" x14ac:dyDescent="0.2">
      <c r="A609" s="227">
        <v>3</v>
      </c>
      <c r="B609" s="381" t="s">
        <v>62</v>
      </c>
      <c r="C609" s="515">
        <v>3000</v>
      </c>
      <c r="D609" s="773"/>
      <c r="E609" s="773">
        <f t="shared" si="17"/>
        <v>3000</v>
      </c>
      <c r="F609" s="89"/>
      <c r="G609" s="89"/>
      <c r="H609" s="89"/>
      <c r="I609" s="89"/>
      <c r="J609" s="89"/>
      <c r="K609" s="89"/>
      <c r="L609" s="89"/>
      <c r="M609" s="39"/>
    </row>
    <row r="610" spans="1:13" ht="12.75" customHeight="1" x14ac:dyDescent="0.2">
      <c r="A610" s="228">
        <v>32</v>
      </c>
      <c r="B610" s="382" t="s">
        <v>30</v>
      </c>
      <c r="C610" s="516">
        <v>3000</v>
      </c>
      <c r="D610" s="774"/>
      <c r="E610" s="774">
        <f t="shared" si="17"/>
        <v>3000</v>
      </c>
      <c r="F610" s="89"/>
      <c r="G610" s="89"/>
      <c r="H610" s="89"/>
      <c r="I610" s="89"/>
      <c r="J610" s="89"/>
      <c r="K610" s="89"/>
      <c r="L610" s="89"/>
      <c r="M610" s="39"/>
    </row>
    <row r="611" spans="1:13" ht="12.75" customHeight="1" x14ac:dyDescent="0.2">
      <c r="A611" s="261">
        <v>329</v>
      </c>
      <c r="B611" s="404" t="s">
        <v>34</v>
      </c>
      <c r="C611" s="499">
        <v>3000</v>
      </c>
      <c r="D611" s="757"/>
      <c r="E611" s="757">
        <f t="shared" si="17"/>
        <v>3000</v>
      </c>
      <c r="F611" s="89"/>
      <c r="G611" s="89"/>
      <c r="H611" s="89"/>
      <c r="I611" s="89"/>
      <c r="J611" s="89"/>
      <c r="K611" s="89"/>
      <c r="L611" s="89"/>
      <c r="M611" s="39"/>
    </row>
    <row r="612" spans="1:13" ht="12.75" customHeight="1" x14ac:dyDescent="0.2">
      <c r="A612" s="262">
        <v>329</v>
      </c>
      <c r="B612" s="405" t="s">
        <v>34</v>
      </c>
      <c r="C612" s="500">
        <v>3000</v>
      </c>
      <c r="D612" s="758"/>
      <c r="E612" s="758">
        <f t="shared" si="17"/>
        <v>3000</v>
      </c>
      <c r="F612" s="89"/>
      <c r="G612" s="89"/>
      <c r="H612" s="89"/>
      <c r="I612" s="89"/>
      <c r="J612" s="89"/>
      <c r="K612" s="89"/>
      <c r="L612" s="89"/>
      <c r="M612" s="39"/>
    </row>
    <row r="613" spans="1:13" ht="12.75" customHeight="1" x14ac:dyDescent="0.2">
      <c r="A613" s="312" t="s">
        <v>232</v>
      </c>
      <c r="B613" s="448" t="s">
        <v>231</v>
      </c>
      <c r="C613" s="521">
        <v>25000</v>
      </c>
      <c r="D613" s="778"/>
      <c r="E613" s="778">
        <f t="shared" si="17"/>
        <v>25000</v>
      </c>
      <c r="F613" s="89"/>
      <c r="G613" s="89"/>
      <c r="H613" s="89"/>
      <c r="I613" s="89"/>
      <c r="J613" s="89"/>
      <c r="K613" s="89"/>
      <c r="L613" s="89"/>
      <c r="M613" s="39"/>
    </row>
    <row r="614" spans="1:13" ht="12.75" customHeight="1" x14ac:dyDescent="0.2">
      <c r="A614" s="313"/>
      <c r="B614" s="446" t="s">
        <v>309</v>
      </c>
      <c r="C614" s="521">
        <v>0</v>
      </c>
      <c r="D614" s="778"/>
      <c r="E614" s="778">
        <f t="shared" si="17"/>
        <v>0</v>
      </c>
      <c r="F614" s="89"/>
      <c r="G614" s="89"/>
      <c r="H614" s="89"/>
      <c r="I614" s="89"/>
      <c r="J614" s="89"/>
      <c r="K614" s="89"/>
      <c r="L614" s="89"/>
      <c r="M614" s="39"/>
    </row>
    <row r="615" spans="1:13" ht="12.75" customHeight="1" x14ac:dyDescent="0.2">
      <c r="A615" s="326" t="s">
        <v>98</v>
      </c>
      <c r="B615" s="450" t="s">
        <v>119</v>
      </c>
      <c r="C615" s="524"/>
      <c r="D615" s="781"/>
      <c r="E615" s="781"/>
      <c r="F615" s="89"/>
      <c r="G615" s="89"/>
      <c r="H615" s="89"/>
      <c r="I615" s="89"/>
      <c r="J615" s="89"/>
      <c r="K615" s="89"/>
      <c r="L615" s="89"/>
      <c r="M615" s="39"/>
    </row>
    <row r="616" spans="1:13" ht="20.100000000000001" customHeight="1" x14ac:dyDescent="0.2">
      <c r="A616" s="227">
        <v>3</v>
      </c>
      <c r="B616" s="381" t="s">
        <v>62</v>
      </c>
      <c r="C616" s="515">
        <v>25000</v>
      </c>
      <c r="D616" s="773"/>
      <c r="E616" s="773">
        <f t="shared" si="17"/>
        <v>25000</v>
      </c>
      <c r="F616" s="89"/>
      <c r="G616" s="89"/>
      <c r="H616" s="89"/>
      <c r="I616" s="89"/>
      <c r="J616" s="89"/>
      <c r="K616" s="89"/>
      <c r="L616" s="89"/>
      <c r="M616" s="39"/>
    </row>
    <row r="617" spans="1:13" ht="20.100000000000001" customHeight="1" x14ac:dyDescent="0.2">
      <c r="A617" s="228">
        <v>38</v>
      </c>
      <c r="B617" s="382" t="s">
        <v>38</v>
      </c>
      <c r="C617" s="516">
        <v>25000</v>
      </c>
      <c r="D617" s="774"/>
      <c r="E617" s="774">
        <f t="shared" si="17"/>
        <v>25000</v>
      </c>
      <c r="F617" s="89"/>
      <c r="G617" s="89"/>
      <c r="H617" s="89"/>
      <c r="I617" s="89"/>
      <c r="J617" s="89"/>
      <c r="K617" s="89"/>
      <c r="L617" s="89"/>
      <c r="M617" s="39"/>
    </row>
    <row r="618" spans="1:13" ht="15" customHeight="1" x14ac:dyDescent="0.2">
      <c r="A618" s="261">
        <v>381</v>
      </c>
      <c r="B618" s="404" t="s">
        <v>64</v>
      </c>
      <c r="C618" s="499">
        <v>25000</v>
      </c>
      <c r="D618" s="757"/>
      <c r="E618" s="757">
        <f t="shared" si="17"/>
        <v>25000</v>
      </c>
      <c r="F618" s="89"/>
      <c r="G618" s="89"/>
      <c r="H618" s="89"/>
      <c r="I618" s="89"/>
      <c r="J618" s="89"/>
      <c r="K618" s="89"/>
      <c r="L618" s="89"/>
      <c r="M618" s="39"/>
    </row>
    <row r="619" spans="1:13" ht="15" customHeight="1" x14ac:dyDescent="0.2">
      <c r="A619" s="262">
        <v>381</v>
      </c>
      <c r="B619" s="405" t="s">
        <v>64</v>
      </c>
      <c r="C619" s="500">
        <v>25000</v>
      </c>
      <c r="D619" s="758"/>
      <c r="E619" s="758">
        <f t="shared" si="17"/>
        <v>25000</v>
      </c>
      <c r="F619" s="89"/>
      <c r="G619" s="89"/>
      <c r="H619" s="89"/>
      <c r="I619" s="89"/>
      <c r="J619" s="89"/>
      <c r="K619" s="89"/>
      <c r="L619" s="89"/>
      <c r="M619" s="39"/>
    </row>
    <row r="620" spans="1:13" ht="15" customHeight="1" x14ac:dyDescent="0.2">
      <c r="A620" s="312" t="s">
        <v>234</v>
      </c>
      <c r="B620" s="448" t="s">
        <v>233</v>
      </c>
      <c r="C620" s="521">
        <v>2000</v>
      </c>
      <c r="D620" s="778"/>
      <c r="E620" s="778">
        <f t="shared" si="17"/>
        <v>2000</v>
      </c>
      <c r="F620" s="89"/>
      <c r="G620" s="89"/>
      <c r="H620" s="89"/>
      <c r="I620" s="89"/>
      <c r="J620" s="89"/>
      <c r="K620" s="89"/>
      <c r="L620" s="89"/>
      <c r="M620" s="39"/>
    </row>
    <row r="621" spans="1:13" x14ac:dyDescent="0.2">
      <c r="A621" s="313"/>
      <c r="B621" s="446" t="s">
        <v>309</v>
      </c>
      <c r="C621" s="521">
        <v>0</v>
      </c>
      <c r="D621" s="778"/>
      <c r="E621" s="778">
        <f t="shared" si="17"/>
        <v>0</v>
      </c>
      <c r="F621" s="89"/>
      <c r="G621" s="89"/>
      <c r="H621" s="89"/>
      <c r="I621" s="89"/>
      <c r="J621" s="89"/>
      <c r="K621" s="89"/>
      <c r="L621" s="89"/>
      <c r="M621" s="39"/>
    </row>
    <row r="622" spans="1:13" x14ac:dyDescent="0.2">
      <c r="A622" s="326" t="s">
        <v>98</v>
      </c>
      <c r="B622" s="450" t="s">
        <v>119</v>
      </c>
      <c r="C622" s="524"/>
      <c r="D622" s="781"/>
      <c r="E622" s="781"/>
      <c r="F622" s="89"/>
      <c r="G622" s="89"/>
      <c r="H622" s="89"/>
      <c r="I622" s="89"/>
      <c r="J622" s="89"/>
      <c r="K622" s="89"/>
      <c r="L622" s="89"/>
      <c r="M622" s="39"/>
    </row>
    <row r="623" spans="1:13" x14ac:dyDescent="0.2">
      <c r="A623" s="227">
        <v>3</v>
      </c>
      <c r="B623" s="381" t="s">
        <v>62</v>
      </c>
      <c r="C623" s="515">
        <v>2000</v>
      </c>
      <c r="D623" s="773"/>
      <c r="E623" s="773">
        <f t="shared" si="17"/>
        <v>2000</v>
      </c>
      <c r="F623" s="89"/>
      <c r="G623" s="89"/>
      <c r="H623" s="89"/>
      <c r="I623" s="89"/>
      <c r="J623" s="89"/>
      <c r="K623" s="89"/>
      <c r="L623" s="89"/>
      <c r="M623" s="39"/>
    </row>
    <row r="624" spans="1:13" x14ac:dyDescent="0.2">
      <c r="A624" s="228">
        <v>38</v>
      </c>
      <c r="B624" s="382" t="s">
        <v>38</v>
      </c>
      <c r="C624" s="516">
        <v>2000</v>
      </c>
      <c r="D624" s="774"/>
      <c r="E624" s="774">
        <f t="shared" si="17"/>
        <v>2000</v>
      </c>
      <c r="F624" s="89"/>
      <c r="G624" s="89"/>
      <c r="H624" s="89"/>
      <c r="I624" s="89"/>
      <c r="J624" s="89"/>
      <c r="K624" s="89"/>
      <c r="L624" s="89"/>
      <c r="M624" s="39"/>
    </row>
    <row r="625" spans="1:13" x14ac:dyDescent="0.2">
      <c r="A625" s="261">
        <v>381</v>
      </c>
      <c r="B625" s="404" t="s">
        <v>64</v>
      </c>
      <c r="C625" s="499">
        <v>2000</v>
      </c>
      <c r="D625" s="757"/>
      <c r="E625" s="757">
        <f t="shared" si="17"/>
        <v>2000</v>
      </c>
      <c r="F625" s="89"/>
      <c r="G625" s="89"/>
      <c r="H625" s="89"/>
      <c r="I625" s="89"/>
      <c r="J625" s="89"/>
      <c r="K625" s="89"/>
      <c r="L625" s="89"/>
      <c r="M625" s="39"/>
    </row>
    <row r="626" spans="1:13" x14ac:dyDescent="0.2">
      <c r="A626" s="262">
        <v>381</v>
      </c>
      <c r="B626" s="405" t="s">
        <v>64</v>
      </c>
      <c r="C626" s="500">
        <v>2000</v>
      </c>
      <c r="D626" s="758"/>
      <c r="E626" s="758">
        <f t="shared" si="17"/>
        <v>2000</v>
      </c>
      <c r="F626" s="89"/>
      <c r="G626" s="89"/>
      <c r="H626" s="89"/>
      <c r="I626" s="89"/>
      <c r="J626" s="89"/>
      <c r="K626" s="89"/>
      <c r="L626" s="89"/>
      <c r="M626" s="39"/>
    </row>
    <row r="627" spans="1:13" x14ac:dyDescent="0.2">
      <c r="A627" s="312" t="s">
        <v>236</v>
      </c>
      <c r="B627" s="448" t="s">
        <v>235</v>
      </c>
      <c r="C627" s="521">
        <v>3000</v>
      </c>
      <c r="D627" s="778"/>
      <c r="E627" s="778">
        <f t="shared" si="17"/>
        <v>3000</v>
      </c>
      <c r="F627" s="89"/>
      <c r="G627" s="89"/>
      <c r="H627" s="89"/>
      <c r="I627" s="89"/>
      <c r="J627" s="89"/>
      <c r="K627" s="89"/>
      <c r="L627" s="89"/>
      <c r="M627" s="39"/>
    </row>
    <row r="628" spans="1:13" x14ac:dyDescent="0.2">
      <c r="A628" s="313"/>
      <c r="B628" s="446" t="s">
        <v>309</v>
      </c>
      <c r="C628" s="521">
        <v>0</v>
      </c>
      <c r="D628" s="778"/>
      <c r="E628" s="778">
        <f t="shared" si="17"/>
        <v>0</v>
      </c>
      <c r="F628" s="89"/>
      <c r="G628" s="89"/>
      <c r="H628" s="89"/>
      <c r="I628" s="89"/>
      <c r="J628" s="89"/>
      <c r="K628" s="89"/>
      <c r="L628" s="89"/>
      <c r="M628" s="39"/>
    </row>
    <row r="629" spans="1:13" x14ac:dyDescent="0.2">
      <c r="A629" s="326" t="s">
        <v>98</v>
      </c>
      <c r="B629" s="450" t="s">
        <v>119</v>
      </c>
      <c r="C629" s="524"/>
      <c r="D629" s="781"/>
      <c r="E629" s="781"/>
      <c r="F629" s="89"/>
      <c r="G629" s="89"/>
      <c r="H629" s="89"/>
      <c r="I629" s="89"/>
      <c r="J629" s="89"/>
      <c r="K629" s="89"/>
      <c r="L629" s="89"/>
      <c r="M629" s="39"/>
    </row>
    <row r="630" spans="1:13" x14ac:dyDescent="0.2">
      <c r="A630" s="227">
        <v>3</v>
      </c>
      <c r="B630" s="381" t="s">
        <v>62</v>
      </c>
      <c r="C630" s="515">
        <v>3000</v>
      </c>
      <c r="D630" s="773"/>
      <c r="E630" s="773">
        <f t="shared" si="17"/>
        <v>3000</v>
      </c>
      <c r="F630" s="89"/>
      <c r="G630" s="89"/>
      <c r="H630" s="89"/>
      <c r="I630" s="89"/>
      <c r="J630" s="89"/>
      <c r="K630" s="89"/>
      <c r="L630" s="89"/>
      <c r="M630" s="39"/>
    </row>
    <row r="631" spans="1:13" x14ac:dyDescent="0.2">
      <c r="A631" s="228">
        <v>38</v>
      </c>
      <c r="B631" s="382" t="s">
        <v>38</v>
      </c>
      <c r="C631" s="516">
        <v>3000</v>
      </c>
      <c r="D631" s="774"/>
      <c r="E631" s="774">
        <f t="shared" si="17"/>
        <v>3000</v>
      </c>
      <c r="F631" s="89"/>
      <c r="G631" s="89"/>
      <c r="H631" s="89"/>
      <c r="I631" s="89"/>
      <c r="J631" s="89"/>
      <c r="K631" s="89"/>
      <c r="L631" s="89"/>
      <c r="M631" s="39"/>
    </row>
    <row r="632" spans="1:13" x14ac:dyDescent="0.2">
      <c r="A632" s="261">
        <v>381</v>
      </c>
      <c r="B632" s="404" t="s">
        <v>64</v>
      </c>
      <c r="C632" s="499">
        <v>3000</v>
      </c>
      <c r="D632" s="757"/>
      <c r="E632" s="757">
        <f t="shared" si="17"/>
        <v>3000</v>
      </c>
      <c r="F632" s="89"/>
      <c r="G632" s="89"/>
      <c r="H632" s="89"/>
      <c r="I632" s="89"/>
      <c r="J632" s="89"/>
      <c r="K632" s="89"/>
      <c r="L632" s="89"/>
      <c r="M632" s="39"/>
    </row>
    <row r="633" spans="1:13" x14ac:dyDescent="0.2">
      <c r="A633" s="262">
        <v>381</v>
      </c>
      <c r="B633" s="405" t="s">
        <v>64</v>
      </c>
      <c r="C633" s="500">
        <v>3000</v>
      </c>
      <c r="D633" s="758"/>
      <c r="E633" s="758">
        <f t="shared" si="17"/>
        <v>3000</v>
      </c>
      <c r="F633" s="89"/>
      <c r="G633" s="89"/>
      <c r="H633" s="89"/>
      <c r="I633" s="89"/>
      <c r="J633" s="89"/>
      <c r="K633" s="89"/>
      <c r="L633" s="89"/>
      <c r="M633" s="39"/>
    </row>
    <row r="634" spans="1:13" x14ac:dyDescent="0.2">
      <c r="A634" s="312" t="s">
        <v>252</v>
      </c>
      <c r="B634" s="448" t="s">
        <v>251</v>
      </c>
      <c r="C634" s="521">
        <v>25000</v>
      </c>
      <c r="D634" s="778"/>
      <c r="E634" s="778">
        <f t="shared" si="17"/>
        <v>25000</v>
      </c>
      <c r="F634" s="89"/>
      <c r="G634" s="89"/>
      <c r="H634" s="89"/>
      <c r="I634" s="89"/>
      <c r="J634" s="89"/>
      <c r="K634" s="89"/>
      <c r="L634" s="89"/>
      <c r="M634" s="39"/>
    </row>
    <row r="635" spans="1:13" x14ac:dyDescent="0.2">
      <c r="A635" s="313"/>
      <c r="B635" s="446" t="s">
        <v>309</v>
      </c>
      <c r="C635" s="521">
        <v>0</v>
      </c>
      <c r="D635" s="778"/>
      <c r="E635" s="778">
        <f t="shared" si="17"/>
        <v>0</v>
      </c>
      <c r="F635" s="89"/>
      <c r="G635" s="89"/>
      <c r="H635" s="89"/>
      <c r="I635" s="89"/>
      <c r="J635" s="89"/>
      <c r="K635" s="89"/>
      <c r="L635" s="89"/>
      <c r="M635" s="39"/>
    </row>
    <row r="636" spans="1:13" x14ac:dyDescent="0.2">
      <c r="A636" s="326" t="s">
        <v>98</v>
      </c>
      <c r="B636" s="450" t="s">
        <v>119</v>
      </c>
      <c r="C636" s="524"/>
      <c r="D636" s="781"/>
      <c r="E636" s="781"/>
      <c r="F636" s="89"/>
      <c r="G636" s="89"/>
      <c r="H636" s="89"/>
      <c r="I636" s="89"/>
      <c r="J636" s="89"/>
      <c r="K636" s="89"/>
      <c r="L636" s="89"/>
      <c r="M636" s="39"/>
    </row>
    <row r="637" spans="1:13" x14ac:dyDescent="0.2">
      <c r="A637" s="227">
        <v>3</v>
      </c>
      <c r="B637" s="381" t="s">
        <v>62</v>
      </c>
      <c r="C637" s="515">
        <v>25000</v>
      </c>
      <c r="D637" s="773"/>
      <c r="E637" s="773">
        <f t="shared" si="17"/>
        <v>25000</v>
      </c>
      <c r="F637" s="89"/>
      <c r="G637" s="89"/>
      <c r="H637" s="89"/>
      <c r="I637" s="89"/>
      <c r="J637" s="89"/>
      <c r="K637" s="89"/>
      <c r="L637" s="89"/>
      <c r="M637" s="39"/>
    </row>
    <row r="638" spans="1:13" x14ac:dyDescent="0.2">
      <c r="A638" s="228">
        <v>38</v>
      </c>
      <c r="B638" s="382" t="s">
        <v>38</v>
      </c>
      <c r="C638" s="516">
        <v>25000</v>
      </c>
      <c r="D638" s="774"/>
      <c r="E638" s="774">
        <f t="shared" si="17"/>
        <v>25000</v>
      </c>
      <c r="F638" s="89"/>
      <c r="G638" s="89"/>
      <c r="H638" s="89"/>
      <c r="I638" s="89"/>
      <c r="J638" s="89"/>
      <c r="K638" s="89"/>
      <c r="L638" s="89"/>
      <c r="M638" s="39"/>
    </row>
    <row r="639" spans="1:13" x14ac:dyDescent="0.2">
      <c r="A639" s="261">
        <v>381</v>
      </c>
      <c r="B639" s="404" t="s">
        <v>64</v>
      </c>
      <c r="C639" s="499">
        <v>25000</v>
      </c>
      <c r="D639" s="757"/>
      <c r="E639" s="757">
        <f t="shared" si="17"/>
        <v>25000</v>
      </c>
      <c r="F639" s="89"/>
      <c r="G639" s="89"/>
      <c r="H639" s="89"/>
      <c r="I639" s="89"/>
      <c r="J639" s="89"/>
      <c r="K639" s="89"/>
      <c r="L639" s="89"/>
      <c r="M639" s="39"/>
    </row>
    <row r="640" spans="1:13" x14ac:dyDescent="0.2">
      <c r="A640" s="262">
        <v>381</v>
      </c>
      <c r="B640" s="405" t="s">
        <v>64</v>
      </c>
      <c r="C640" s="670">
        <v>15000</v>
      </c>
      <c r="D640" s="670"/>
      <c r="E640" s="670">
        <f t="shared" si="17"/>
        <v>15000</v>
      </c>
      <c r="F640" s="89"/>
      <c r="G640" s="89"/>
      <c r="H640" s="89"/>
      <c r="I640" s="89"/>
      <c r="J640" s="89"/>
      <c r="K640" s="89"/>
      <c r="L640" s="89"/>
      <c r="M640" s="39"/>
    </row>
    <row r="641" spans="1:13" ht="22.5" x14ac:dyDescent="0.2">
      <c r="A641" s="262">
        <v>381</v>
      </c>
      <c r="B641" s="405" t="s">
        <v>420</v>
      </c>
      <c r="C641" s="500">
        <v>10000</v>
      </c>
      <c r="D641" s="758"/>
      <c r="E641" s="758">
        <f t="shared" si="17"/>
        <v>10000</v>
      </c>
      <c r="F641" s="89"/>
      <c r="G641" s="89"/>
      <c r="H641" s="89"/>
      <c r="I641" s="89"/>
      <c r="J641" s="89"/>
      <c r="K641" s="89"/>
      <c r="L641" s="89"/>
      <c r="M641" s="39"/>
    </row>
    <row r="642" spans="1:13" x14ac:dyDescent="0.2">
      <c r="A642" s="312" t="s">
        <v>253</v>
      </c>
      <c r="B642" s="448" t="s">
        <v>254</v>
      </c>
      <c r="C642" s="521">
        <v>10000</v>
      </c>
      <c r="D642" s="778">
        <f>D645</f>
        <v>3000</v>
      </c>
      <c r="E642" s="778">
        <f t="shared" si="17"/>
        <v>13000</v>
      </c>
      <c r="F642" s="89"/>
      <c r="G642" s="89"/>
      <c r="H642" s="89"/>
      <c r="I642" s="89"/>
      <c r="J642" s="89"/>
      <c r="K642" s="89"/>
      <c r="L642" s="89"/>
      <c r="M642" s="39"/>
    </row>
    <row r="643" spans="1:13" ht="15" customHeight="1" x14ac:dyDescent="0.2">
      <c r="A643" s="313"/>
      <c r="B643" s="446" t="s">
        <v>309</v>
      </c>
      <c r="C643" s="521">
        <v>0</v>
      </c>
      <c r="D643" s="778"/>
      <c r="E643" s="778">
        <f t="shared" si="17"/>
        <v>0</v>
      </c>
      <c r="F643" s="89"/>
      <c r="G643" s="89"/>
      <c r="H643" s="89"/>
      <c r="I643" s="89"/>
      <c r="J643" s="89"/>
      <c r="K643" s="89"/>
      <c r="L643" s="89"/>
      <c r="M643" s="39"/>
    </row>
    <row r="644" spans="1:13" x14ac:dyDescent="0.2">
      <c r="A644" s="326" t="s">
        <v>98</v>
      </c>
      <c r="B644" s="455" t="s">
        <v>119</v>
      </c>
      <c r="C644" s="531"/>
      <c r="D644" s="788"/>
      <c r="E644" s="788"/>
      <c r="F644" s="89"/>
      <c r="G644" s="89"/>
      <c r="H644" s="89"/>
      <c r="I644" s="89"/>
      <c r="J644" s="89"/>
      <c r="K644" s="89"/>
      <c r="L644" s="89"/>
      <c r="M644" s="39"/>
    </row>
    <row r="645" spans="1:13" x14ac:dyDescent="0.2">
      <c r="A645" s="227">
        <v>3</v>
      </c>
      <c r="B645" s="381" t="s">
        <v>62</v>
      </c>
      <c r="C645" s="515">
        <v>10000</v>
      </c>
      <c r="D645" s="773">
        <f>D646</f>
        <v>3000</v>
      </c>
      <c r="E645" s="773">
        <f t="shared" si="17"/>
        <v>13000</v>
      </c>
      <c r="F645" s="89"/>
      <c r="G645" s="89"/>
      <c r="H645" s="89"/>
      <c r="I645" s="89"/>
      <c r="J645" s="89"/>
      <c r="K645" s="89"/>
      <c r="L645" s="89"/>
      <c r="M645" s="39"/>
    </row>
    <row r="646" spans="1:13" x14ac:dyDescent="0.2">
      <c r="A646" s="228">
        <v>38</v>
      </c>
      <c r="B646" s="382" t="s">
        <v>38</v>
      </c>
      <c r="C646" s="516">
        <v>10000</v>
      </c>
      <c r="D646" s="774">
        <f>D647</f>
        <v>3000</v>
      </c>
      <c r="E646" s="774">
        <f t="shared" si="17"/>
        <v>13000</v>
      </c>
      <c r="F646" s="89"/>
      <c r="G646" s="89"/>
      <c r="H646" s="89"/>
      <c r="I646" s="89"/>
      <c r="J646" s="89"/>
      <c r="K646" s="89"/>
      <c r="L646" s="89"/>
      <c r="M646" s="39"/>
    </row>
    <row r="647" spans="1:13" x14ac:dyDescent="0.2">
      <c r="A647" s="261">
        <v>381</v>
      </c>
      <c r="B647" s="404" t="s">
        <v>64</v>
      </c>
      <c r="C647" s="499">
        <v>10000</v>
      </c>
      <c r="D647" s="757">
        <f>D648</f>
        <v>3000</v>
      </c>
      <c r="E647" s="757">
        <f t="shared" si="17"/>
        <v>13000</v>
      </c>
      <c r="F647" s="89"/>
      <c r="G647" s="89"/>
      <c r="H647" s="89"/>
      <c r="I647" s="89"/>
      <c r="J647" s="89"/>
      <c r="K647" s="89"/>
      <c r="L647" s="89"/>
      <c r="M647" s="39"/>
    </row>
    <row r="648" spans="1:13" x14ac:dyDescent="0.2">
      <c r="A648" s="262">
        <v>381</v>
      </c>
      <c r="B648" s="405" t="s">
        <v>64</v>
      </c>
      <c r="C648" s="500">
        <v>10000</v>
      </c>
      <c r="D648" s="758">
        <v>3000</v>
      </c>
      <c r="E648" s="758">
        <f t="shared" si="17"/>
        <v>13000</v>
      </c>
      <c r="F648" s="89"/>
      <c r="G648" s="89"/>
      <c r="H648" s="89"/>
      <c r="I648" s="89"/>
      <c r="J648" s="89"/>
      <c r="K648" s="89"/>
      <c r="L648" s="89"/>
      <c r="M648" s="39"/>
    </row>
    <row r="649" spans="1:13" ht="22.5" x14ac:dyDescent="0.2">
      <c r="A649" s="328" t="s">
        <v>372</v>
      </c>
      <c r="B649" s="456" t="s">
        <v>104</v>
      </c>
      <c r="C649" s="532">
        <v>8361558</v>
      </c>
      <c r="D649" s="789"/>
      <c r="E649" s="789">
        <f t="shared" si="17"/>
        <v>8361558</v>
      </c>
      <c r="F649" s="89"/>
      <c r="G649" s="89"/>
      <c r="H649" s="89"/>
      <c r="I649" s="89"/>
      <c r="J649" s="89"/>
      <c r="K649" s="89"/>
      <c r="L649" s="89"/>
      <c r="M649" s="39"/>
    </row>
    <row r="650" spans="1:13" s="863" customFormat="1" x14ac:dyDescent="0.2">
      <c r="A650" s="876" t="s">
        <v>485</v>
      </c>
      <c r="B650" s="877"/>
      <c r="C650" s="872"/>
      <c r="D650" s="872"/>
      <c r="E650" s="872"/>
      <c r="F650" s="866"/>
      <c r="G650" s="866"/>
      <c r="H650" s="866"/>
      <c r="I650" s="866"/>
      <c r="J650" s="866"/>
      <c r="K650" s="866"/>
      <c r="L650" s="866"/>
      <c r="M650" s="865"/>
    </row>
    <row r="651" spans="1:13" s="863" customFormat="1" x14ac:dyDescent="0.2">
      <c r="A651" s="876"/>
      <c r="B651" s="877"/>
      <c r="C651" s="872"/>
      <c r="D651" s="872"/>
      <c r="E651" s="872"/>
      <c r="F651" s="866"/>
      <c r="G651" s="866"/>
      <c r="H651" s="866"/>
      <c r="I651" s="866"/>
      <c r="J651" s="866"/>
      <c r="K651" s="866"/>
      <c r="L651" s="866"/>
      <c r="M651" s="865"/>
    </row>
    <row r="652" spans="1:13" x14ac:dyDescent="0.2">
      <c r="A652" s="343" t="s">
        <v>368</v>
      </c>
      <c r="B652" s="457"/>
      <c r="C652" s="465">
        <v>8361558</v>
      </c>
      <c r="D652" s="744"/>
      <c r="E652" s="744">
        <f t="shared" si="17"/>
        <v>8361558</v>
      </c>
      <c r="F652" s="89"/>
      <c r="G652" s="89"/>
      <c r="H652" s="89"/>
      <c r="I652" s="89"/>
      <c r="J652" s="89"/>
      <c r="K652" s="89"/>
      <c r="L652" s="89"/>
      <c r="M652" s="39"/>
    </row>
    <row r="653" spans="1:13" x14ac:dyDescent="0.2">
      <c r="A653" s="329" t="s">
        <v>369</v>
      </c>
      <c r="B653" s="199" t="s">
        <v>207</v>
      </c>
      <c r="C653" s="496">
        <v>0</v>
      </c>
      <c r="D653" s="754"/>
      <c r="E653" s="754">
        <f t="shared" si="17"/>
        <v>0</v>
      </c>
      <c r="F653" s="89"/>
      <c r="G653" s="89"/>
      <c r="H653" s="89"/>
      <c r="I653" s="89"/>
      <c r="J653" s="89"/>
      <c r="K653" s="89"/>
      <c r="L653" s="89"/>
      <c r="M653" s="39"/>
    </row>
    <row r="654" spans="1:13" x14ac:dyDescent="0.2">
      <c r="A654" s="831"/>
      <c r="B654" s="832" t="s">
        <v>461</v>
      </c>
      <c r="C654" s="754"/>
      <c r="D654" s="754"/>
      <c r="E654" s="754"/>
      <c r="F654" s="89"/>
      <c r="G654" s="89"/>
      <c r="H654" s="89"/>
      <c r="I654" s="89"/>
      <c r="J654" s="89"/>
      <c r="K654" s="89"/>
      <c r="L654" s="89"/>
      <c r="M654" s="39"/>
    </row>
    <row r="655" spans="1:13" x14ac:dyDescent="0.2">
      <c r="A655" s="330"/>
      <c r="B655" s="201" t="s">
        <v>105</v>
      </c>
      <c r="C655" s="496">
        <v>8361558</v>
      </c>
      <c r="D655" s="754"/>
      <c r="E655" s="754">
        <f t="shared" si="17"/>
        <v>8361558</v>
      </c>
      <c r="F655" s="89"/>
      <c r="G655" s="89"/>
      <c r="H655" s="89"/>
      <c r="I655" s="89"/>
      <c r="J655" s="89"/>
      <c r="K655" s="89"/>
      <c r="L655" s="89"/>
      <c r="M655" s="39"/>
    </row>
    <row r="656" spans="1:13" x14ac:dyDescent="0.2">
      <c r="A656" s="331"/>
      <c r="B656" s="458" t="s">
        <v>308</v>
      </c>
      <c r="C656" s="496">
        <v>0</v>
      </c>
      <c r="D656" s="754"/>
      <c r="E656" s="754">
        <f t="shared" si="17"/>
        <v>0</v>
      </c>
      <c r="F656" s="89"/>
      <c r="G656" s="89"/>
      <c r="H656" s="89"/>
      <c r="I656" s="89"/>
      <c r="J656" s="89"/>
      <c r="K656" s="89"/>
      <c r="L656" s="89"/>
      <c r="M656" s="39"/>
    </row>
    <row r="657" spans="1:13" x14ac:dyDescent="0.2">
      <c r="A657" s="332" t="s">
        <v>100</v>
      </c>
      <c r="B657" s="459" t="s">
        <v>120</v>
      </c>
      <c r="C657" s="506">
        <v>0</v>
      </c>
      <c r="D657" s="764"/>
      <c r="E657" s="764">
        <f t="shared" si="17"/>
        <v>0</v>
      </c>
      <c r="F657" s="89"/>
      <c r="G657" s="89"/>
      <c r="H657" s="89"/>
      <c r="I657" s="89"/>
      <c r="J657" s="89"/>
      <c r="K657" s="89"/>
      <c r="L657" s="89"/>
      <c r="M657" s="39"/>
    </row>
    <row r="658" spans="1:13" x14ac:dyDescent="0.2">
      <c r="A658" s="333">
        <v>3</v>
      </c>
      <c r="B658" s="400" t="s">
        <v>62</v>
      </c>
      <c r="C658" s="484">
        <v>1253000</v>
      </c>
      <c r="D658" s="741"/>
      <c r="E658" s="741">
        <f t="shared" si="17"/>
        <v>1253000</v>
      </c>
      <c r="F658" s="89"/>
      <c r="G658" s="89"/>
      <c r="H658" s="89"/>
      <c r="I658" s="89"/>
      <c r="J658" s="89"/>
      <c r="K658" s="89"/>
      <c r="L658" s="89"/>
      <c r="M658" s="39"/>
    </row>
    <row r="659" spans="1:13" x14ac:dyDescent="0.2">
      <c r="A659" s="228">
        <v>31</v>
      </c>
      <c r="B659" s="382" t="s">
        <v>26</v>
      </c>
      <c r="C659" s="469">
        <v>855000</v>
      </c>
      <c r="D659" s="726"/>
      <c r="E659" s="726">
        <f t="shared" si="17"/>
        <v>855000</v>
      </c>
      <c r="F659" s="89"/>
      <c r="G659" s="89"/>
      <c r="H659" s="89"/>
      <c r="I659" s="89"/>
      <c r="J659" s="89"/>
      <c r="K659" s="89"/>
      <c r="L659" s="89"/>
      <c r="M659" s="39"/>
    </row>
    <row r="660" spans="1:13" x14ac:dyDescent="0.2">
      <c r="A660" s="230">
        <v>311</v>
      </c>
      <c r="B660" s="384" t="s">
        <v>52</v>
      </c>
      <c r="C660" s="471">
        <v>705000</v>
      </c>
      <c r="D660" s="628"/>
      <c r="E660" s="628">
        <f t="shared" si="17"/>
        <v>705000</v>
      </c>
      <c r="F660" s="89"/>
      <c r="G660" s="89"/>
      <c r="H660" s="89"/>
      <c r="I660" s="89"/>
      <c r="J660" s="89"/>
      <c r="K660" s="89"/>
      <c r="L660" s="89"/>
      <c r="M660" s="39"/>
    </row>
    <row r="661" spans="1:13" x14ac:dyDescent="0.2">
      <c r="A661" s="230">
        <v>312</v>
      </c>
      <c r="B661" s="384" t="s">
        <v>28</v>
      </c>
      <c r="C661" s="471">
        <v>30000</v>
      </c>
      <c r="D661" s="628"/>
      <c r="E661" s="628">
        <f t="shared" si="17"/>
        <v>30000</v>
      </c>
      <c r="F661" s="89"/>
      <c r="G661" s="89"/>
      <c r="H661" s="89"/>
      <c r="I661" s="89"/>
      <c r="J661" s="89"/>
      <c r="K661" s="89"/>
      <c r="L661" s="89"/>
      <c r="M661" s="39"/>
    </row>
    <row r="662" spans="1:13" x14ac:dyDescent="0.2">
      <c r="A662" s="230">
        <v>313</v>
      </c>
      <c r="B662" s="384" t="s">
        <v>114</v>
      </c>
      <c r="C662" s="471">
        <v>120000</v>
      </c>
      <c r="D662" s="628"/>
      <c r="E662" s="628">
        <f t="shared" si="17"/>
        <v>120000</v>
      </c>
      <c r="F662" s="89"/>
      <c r="G662" s="89"/>
      <c r="H662" s="89"/>
      <c r="I662" s="89"/>
      <c r="J662" s="89"/>
      <c r="K662" s="89"/>
      <c r="L662" s="89"/>
      <c r="M662" s="39"/>
    </row>
    <row r="663" spans="1:13" x14ac:dyDescent="0.2">
      <c r="A663" s="228">
        <v>32</v>
      </c>
      <c r="B663" s="382" t="s">
        <v>30</v>
      </c>
      <c r="C663" s="469">
        <v>344000</v>
      </c>
      <c r="D663" s="726"/>
      <c r="E663" s="726">
        <f t="shared" si="17"/>
        <v>344000</v>
      </c>
      <c r="F663" s="89"/>
      <c r="G663" s="89"/>
      <c r="H663" s="89"/>
      <c r="I663" s="89"/>
      <c r="J663" s="89"/>
      <c r="K663" s="89"/>
      <c r="L663" s="89"/>
      <c r="M663" s="39"/>
    </row>
    <row r="664" spans="1:13" x14ac:dyDescent="0.2">
      <c r="A664" s="266">
        <v>321</v>
      </c>
      <c r="B664" s="380" t="s">
        <v>31</v>
      </c>
      <c r="C664" s="486">
        <v>35000</v>
      </c>
      <c r="D664" s="743"/>
      <c r="E664" s="743">
        <f t="shared" si="17"/>
        <v>35000</v>
      </c>
      <c r="F664" s="89"/>
      <c r="G664" s="89"/>
      <c r="H664" s="89"/>
      <c r="I664" s="89"/>
      <c r="J664" s="89"/>
      <c r="K664" s="89"/>
      <c r="L664" s="89"/>
      <c r="M664" s="39"/>
    </row>
    <row r="665" spans="1:13" x14ac:dyDescent="0.2">
      <c r="A665" s="266">
        <v>322</v>
      </c>
      <c r="B665" s="380" t="s">
        <v>32</v>
      </c>
      <c r="C665" s="486">
        <v>170000</v>
      </c>
      <c r="D665" s="743"/>
      <c r="E665" s="743">
        <f t="shared" si="17"/>
        <v>170000</v>
      </c>
      <c r="F665" s="89"/>
      <c r="G665" s="89"/>
      <c r="H665" s="89"/>
      <c r="I665" s="89"/>
      <c r="J665" s="89"/>
      <c r="K665" s="89"/>
      <c r="L665" s="89"/>
      <c r="M665" s="39"/>
    </row>
    <row r="666" spans="1:13" x14ac:dyDescent="0.2">
      <c r="A666" s="230">
        <v>323</v>
      </c>
      <c r="B666" s="384" t="s">
        <v>33</v>
      </c>
      <c r="C666" s="471">
        <v>74000</v>
      </c>
      <c r="D666" s="628"/>
      <c r="E666" s="628">
        <f t="shared" si="17"/>
        <v>74000</v>
      </c>
      <c r="F666" s="89"/>
      <c r="G666" s="89"/>
      <c r="H666" s="89"/>
      <c r="I666" s="89"/>
      <c r="J666" s="89"/>
      <c r="K666" s="89"/>
      <c r="L666" s="89"/>
      <c r="M666" s="39"/>
    </row>
    <row r="667" spans="1:13" x14ac:dyDescent="0.2">
      <c r="A667" s="230">
        <v>329</v>
      </c>
      <c r="B667" s="384" t="s">
        <v>34</v>
      </c>
      <c r="C667" s="471">
        <v>65000</v>
      </c>
      <c r="D667" s="628"/>
      <c r="E667" s="628">
        <f t="shared" si="17"/>
        <v>65000</v>
      </c>
      <c r="F667" s="89"/>
      <c r="G667" s="89"/>
      <c r="H667" s="89"/>
      <c r="I667" s="89"/>
      <c r="J667" s="89"/>
      <c r="K667" s="89"/>
      <c r="L667" s="89"/>
      <c r="M667" s="39"/>
    </row>
    <row r="668" spans="1:13" x14ac:dyDescent="0.2">
      <c r="A668" s="264">
        <v>34</v>
      </c>
      <c r="B668" s="401" t="s">
        <v>35</v>
      </c>
      <c r="C668" s="498">
        <v>54000</v>
      </c>
      <c r="D668" s="756"/>
      <c r="E668" s="756">
        <f t="shared" si="17"/>
        <v>54000</v>
      </c>
      <c r="F668" s="89"/>
      <c r="G668" s="89"/>
      <c r="H668" s="89"/>
      <c r="I668" s="89"/>
      <c r="J668" s="89"/>
      <c r="K668" s="89"/>
      <c r="L668" s="89"/>
      <c r="M668" s="39"/>
    </row>
    <row r="669" spans="1:13" x14ac:dyDescent="0.2">
      <c r="A669" s="262">
        <v>343</v>
      </c>
      <c r="B669" s="405" t="s">
        <v>36</v>
      </c>
      <c r="C669" s="500">
        <v>4000</v>
      </c>
      <c r="D669" s="758"/>
      <c r="E669" s="758">
        <f t="shared" si="17"/>
        <v>4000</v>
      </c>
      <c r="F669" s="89"/>
      <c r="G669" s="89"/>
      <c r="H669" s="89"/>
      <c r="I669" s="89"/>
      <c r="J669" s="89"/>
      <c r="K669" s="89"/>
      <c r="L669" s="89"/>
      <c r="M669" s="39"/>
    </row>
    <row r="670" spans="1:13" x14ac:dyDescent="0.2">
      <c r="A670" s="632">
        <v>343</v>
      </c>
      <c r="B670" s="405" t="s">
        <v>441</v>
      </c>
      <c r="C670" s="758">
        <v>50000</v>
      </c>
      <c r="D670" s="758"/>
      <c r="E670" s="758">
        <v>50000</v>
      </c>
      <c r="F670" s="89"/>
      <c r="G670" s="89"/>
      <c r="H670" s="89"/>
      <c r="I670" s="89"/>
      <c r="J670" s="89"/>
      <c r="K670" s="89"/>
      <c r="L670" s="89"/>
      <c r="M670" s="39"/>
    </row>
    <row r="671" spans="1:13" s="863" customFormat="1" x14ac:dyDescent="0.2">
      <c r="A671" s="886">
        <v>5</v>
      </c>
      <c r="B671" s="400" t="s">
        <v>488</v>
      </c>
      <c r="C671" s="885">
        <v>1175446</v>
      </c>
      <c r="D671" s="741"/>
      <c r="E671" s="741">
        <f>E672</f>
        <v>0</v>
      </c>
      <c r="F671" s="866"/>
      <c r="G671" s="866"/>
      <c r="H671" s="866"/>
      <c r="I671" s="866"/>
      <c r="J671" s="866"/>
      <c r="K671" s="866"/>
      <c r="L671" s="866"/>
      <c r="M671" s="865"/>
    </row>
    <row r="672" spans="1:13" s="863" customFormat="1" x14ac:dyDescent="0.2">
      <c r="A672" s="882">
        <v>54</v>
      </c>
      <c r="B672" s="881" t="s">
        <v>487</v>
      </c>
      <c r="C672" s="880">
        <v>1175446</v>
      </c>
      <c r="D672" s="884"/>
      <c r="E672" s="884">
        <f>E673</f>
        <v>0</v>
      </c>
      <c r="F672" s="866"/>
      <c r="G672" s="866"/>
      <c r="H672" s="866"/>
      <c r="I672" s="866"/>
      <c r="J672" s="866"/>
      <c r="K672" s="866"/>
      <c r="L672" s="866"/>
      <c r="M672" s="865"/>
    </row>
    <row r="673" spans="1:13" s="863" customFormat="1" ht="22.5" x14ac:dyDescent="0.2">
      <c r="A673" s="883">
        <v>544</v>
      </c>
      <c r="B673" s="887" t="s">
        <v>477</v>
      </c>
      <c r="C673" s="765">
        <v>1175446</v>
      </c>
      <c r="D673" s="765"/>
      <c r="E673" s="765">
        <f>D673</f>
        <v>0</v>
      </c>
      <c r="F673" s="866"/>
      <c r="G673" s="866"/>
      <c r="H673" s="866"/>
      <c r="I673" s="866"/>
      <c r="J673" s="866"/>
      <c r="K673" s="866"/>
      <c r="L673" s="866"/>
      <c r="M673" s="865"/>
    </row>
    <row r="674" spans="1:13" x14ac:dyDescent="0.2">
      <c r="A674" s="315" t="s">
        <v>206</v>
      </c>
      <c r="B674" s="446" t="s">
        <v>460</v>
      </c>
      <c r="C674" s="521">
        <v>5933112</v>
      </c>
      <c r="D674" s="778"/>
      <c r="E674" s="778">
        <f>E677</f>
        <v>5933112</v>
      </c>
      <c r="F674" s="89"/>
      <c r="G674" s="89"/>
      <c r="H674" s="89"/>
      <c r="I674" s="89"/>
      <c r="J674" s="89"/>
      <c r="K674" s="89"/>
      <c r="L674" s="89"/>
      <c r="M674" s="39"/>
    </row>
    <row r="675" spans="1:13" x14ac:dyDescent="0.2">
      <c r="A675" s="316" t="s">
        <v>459</v>
      </c>
      <c r="B675" s="446" t="s">
        <v>458</v>
      </c>
      <c r="C675" s="521"/>
      <c r="D675" s="778"/>
      <c r="E675" s="778"/>
      <c r="F675" s="89"/>
      <c r="G675" s="89"/>
      <c r="H675" s="89"/>
      <c r="I675" s="89"/>
      <c r="J675" s="89"/>
      <c r="K675" s="89"/>
      <c r="L675" s="89"/>
      <c r="M675" s="39"/>
    </row>
    <row r="676" spans="1:13" x14ac:dyDescent="0.2">
      <c r="A676" s="317" t="s">
        <v>323</v>
      </c>
      <c r="B676" s="450" t="s">
        <v>484</v>
      </c>
      <c r="C676" s="524"/>
      <c r="D676" s="781"/>
      <c r="E676" s="781"/>
      <c r="F676" s="89"/>
      <c r="G676" s="89"/>
      <c r="H676" s="89"/>
      <c r="I676" s="89"/>
      <c r="J676" s="89"/>
      <c r="K676" s="89"/>
      <c r="L676" s="89"/>
      <c r="M676" s="39"/>
    </row>
    <row r="677" spans="1:13" x14ac:dyDescent="0.2">
      <c r="A677" s="235">
        <v>4</v>
      </c>
      <c r="B677" s="381" t="s">
        <v>62</v>
      </c>
      <c r="C677" s="484">
        <v>5933112</v>
      </c>
      <c r="D677" s="741"/>
      <c r="E677" s="741">
        <f t="shared" ref="E677:E682" si="18">C677+D677</f>
        <v>5933112</v>
      </c>
      <c r="F677" s="89"/>
      <c r="G677" s="89"/>
      <c r="H677" s="89"/>
      <c r="I677" s="89"/>
      <c r="J677" s="89"/>
      <c r="K677" s="89"/>
      <c r="L677" s="89"/>
      <c r="M677" s="39"/>
    </row>
    <row r="678" spans="1:13" x14ac:dyDescent="0.2">
      <c r="A678" s="228">
        <v>42</v>
      </c>
      <c r="B678" s="382" t="s">
        <v>30</v>
      </c>
      <c r="C678" s="498">
        <v>5933112</v>
      </c>
      <c r="D678" s="756"/>
      <c r="E678" s="756">
        <f t="shared" si="18"/>
        <v>5933112</v>
      </c>
      <c r="F678" s="89"/>
      <c r="G678" s="89"/>
      <c r="H678" s="89"/>
      <c r="I678" s="89"/>
      <c r="J678" s="89"/>
      <c r="K678" s="89"/>
      <c r="L678" s="89"/>
      <c r="M678" s="39"/>
    </row>
    <row r="679" spans="1:13" x14ac:dyDescent="0.2">
      <c r="A679" s="261">
        <v>421</v>
      </c>
      <c r="B679" s="404" t="s">
        <v>471</v>
      </c>
      <c r="C679" s="499">
        <v>5273112</v>
      </c>
      <c r="D679" s="757"/>
      <c r="E679" s="757">
        <f t="shared" si="18"/>
        <v>5273112</v>
      </c>
      <c r="F679" s="89"/>
      <c r="G679" s="89"/>
      <c r="H679" s="89"/>
      <c r="I679" s="89"/>
      <c r="J679" s="89"/>
      <c r="K679" s="89"/>
      <c r="L679" s="89"/>
      <c r="M679" s="39"/>
    </row>
    <row r="680" spans="1:13" x14ac:dyDescent="0.2">
      <c r="A680" s="262">
        <v>421</v>
      </c>
      <c r="B680" s="405" t="s">
        <v>460</v>
      </c>
      <c r="C680" s="500">
        <v>5273112</v>
      </c>
      <c r="D680" s="758"/>
      <c r="E680" s="758">
        <f t="shared" si="18"/>
        <v>5273112</v>
      </c>
      <c r="F680" s="89"/>
      <c r="G680" s="89"/>
      <c r="H680" s="89"/>
      <c r="I680" s="89"/>
      <c r="J680" s="89"/>
      <c r="K680" s="89"/>
      <c r="L680" s="89"/>
      <c r="M680" s="39"/>
    </row>
    <row r="681" spans="1:13" x14ac:dyDescent="0.2">
      <c r="A681" s="834">
        <v>422</v>
      </c>
      <c r="B681" s="835" t="s">
        <v>472</v>
      </c>
      <c r="C681" s="836">
        <v>660000</v>
      </c>
      <c r="D681" s="836"/>
      <c r="E681" s="836">
        <f t="shared" si="18"/>
        <v>660000</v>
      </c>
      <c r="F681" s="89"/>
      <c r="G681" s="89"/>
      <c r="H681" s="89"/>
      <c r="I681" s="89"/>
      <c r="J681" s="89"/>
      <c r="K681" s="89"/>
      <c r="L681" s="89"/>
      <c r="M681" s="39"/>
    </row>
    <row r="682" spans="1:13" x14ac:dyDescent="0.2">
      <c r="A682" s="833">
        <v>422</v>
      </c>
      <c r="B682" s="413" t="s">
        <v>462</v>
      </c>
      <c r="C682" s="765">
        <v>660000</v>
      </c>
      <c r="D682" s="765"/>
      <c r="E682" s="765">
        <f t="shared" si="18"/>
        <v>660000</v>
      </c>
      <c r="F682" s="89"/>
      <c r="G682" s="89"/>
      <c r="H682" s="89"/>
      <c r="I682" s="89"/>
      <c r="J682" s="89"/>
      <c r="K682" s="89"/>
      <c r="L682" s="89"/>
      <c r="M682" s="39"/>
    </row>
    <row r="683" spans="1:13" x14ac:dyDescent="0.2">
      <c r="A683" s="334" t="s">
        <v>373</v>
      </c>
      <c r="B683" s="460" t="s">
        <v>107</v>
      </c>
      <c r="C683" s="533">
        <v>252750</v>
      </c>
      <c r="D683" s="790"/>
      <c r="E683" s="790">
        <f t="shared" ref="E683:E705" si="19">C683+D683</f>
        <v>252750</v>
      </c>
      <c r="F683" s="89"/>
      <c r="G683" s="89"/>
      <c r="H683" s="89"/>
      <c r="I683" s="89"/>
      <c r="J683" s="89"/>
      <c r="K683" s="89"/>
      <c r="L683" s="89"/>
      <c r="M683" s="39"/>
    </row>
    <row r="684" spans="1:13" s="863" customFormat="1" x14ac:dyDescent="0.2">
      <c r="A684" s="878" t="s">
        <v>486</v>
      </c>
      <c r="B684" s="879"/>
      <c r="C684" s="873"/>
      <c r="D684" s="873"/>
      <c r="E684" s="873"/>
      <c r="F684" s="866"/>
      <c r="G684" s="866"/>
      <c r="H684" s="866"/>
      <c r="I684" s="866"/>
      <c r="J684" s="866"/>
      <c r="K684" s="866"/>
      <c r="L684" s="866"/>
      <c r="M684" s="865"/>
    </row>
    <row r="685" spans="1:13" x14ac:dyDescent="0.2">
      <c r="A685" s="311" t="s">
        <v>370</v>
      </c>
      <c r="B685" s="461"/>
      <c r="C685" s="520">
        <v>252750</v>
      </c>
      <c r="D685" s="777"/>
      <c r="E685" s="777">
        <f t="shared" si="19"/>
        <v>252750</v>
      </c>
      <c r="F685" s="89"/>
      <c r="G685" s="89"/>
      <c r="H685" s="89"/>
      <c r="I685" s="89"/>
      <c r="J685" s="89"/>
      <c r="K685" s="89"/>
      <c r="L685" s="89"/>
      <c r="M685" s="39"/>
    </row>
    <row r="686" spans="1:13" x14ac:dyDescent="0.2">
      <c r="A686" s="292" t="s">
        <v>371</v>
      </c>
      <c r="B686" s="199" t="s">
        <v>215</v>
      </c>
      <c r="C686" s="505">
        <v>0</v>
      </c>
      <c r="D686" s="763"/>
      <c r="E686" s="763">
        <f t="shared" si="19"/>
        <v>0</v>
      </c>
      <c r="F686" s="89"/>
      <c r="G686" s="89"/>
      <c r="H686" s="89"/>
      <c r="I686" s="89"/>
      <c r="J686" s="89"/>
      <c r="K686" s="89"/>
      <c r="L686" s="89"/>
      <c r="M686" s="39"/>
    </row>
    <row r="687" spans="1:13" x14ac:dyDescent="0.2">
      <c r="A687" s="335"/>
      <c r="B687" s="462" t="s">
        <v>216</v>
      </c>
      <c r="C687" s="496">
        <v>252750</v>
      </c>
      <c r="D687" s="754"/>
      <c r="E687" s="754">
        <f t="shared" si="19"/>
        <v>252750</v>
      </c>
      <c r="F687" s="89"/>
      <c r="G687" s="89"/>
      <c r="H687" s="89"/>
      <c r="I687" s="89"/>
      <c r="J687" s="89"/>
      <c r="K687" s="89"/>
      <c r="L687" s="89"/>
      <c r="M687" s="39"/>
    </row>
    <row r="688" spans="1:13" x14ac:dyDescent="0.2">
      <c r="A688" s="336"/>
      <c r="B688" s="463" t="s">
        <v>307</v>
      </c>
      <c r="C688" s="534">
        <v>0</v>
      </c>
      <c r="D688" s="791"/>
      <c r="E688" s="791">
        <f t="shared" si="19"/>
        <v>0</v>
      </c>
      <c r="F688" s="89"/>
      <c r="G688" s="89"/>
      <c r="H688" s="89"/>
      <c r="I688" s="89"/>
      <c r="J688" s="89"/>
      <c r="K688" s="89"/>
      <c r="L688" s="89"/>
      <c r="M688" s="39"/>
    </row>
    <row r="689" spans="1:13" x14ac:dyDescent="0.2">
      <c r="A689" s="337" t="s">
        <v>100</v>
      </c>
      <c r="B689" s="459" t="s">
        <v>120</v>
      </c>
      <c r="C689" s="514"/>
      <c r="D689" s="772"/>
      <c r="E689" s="772"/>
      <c r="F689" s="89"/>
      <c r="G689" s="89"/>
      <c r="H689" s="89"/>
      <c r="I689" s="89"/>
      <c r="J689" s="89"/>
      <c r="K689" s="89"/>
      <c r="L689" s="89"/>
      <c r="M689" s="39"/>
    </row>
    <row r="690" spans="1:13" x14ac:dyDescent="0.2">
      <c r="A690" s="338">
        <v>3</v>
      </c>
      <c r="B690" s="381" t="s">
        <v>62</v>
      </c>
      <c r="C690" s="515">
        <v>252750</v>
      </c>
      <c r="D690" s="773"/>
      <c r="E690" s="773">
        <f t="shared" si="19"/>
        <v>252750</v>
      </c>
      <c r="F690" s="89"/>
      <c r="G690" s="89"/>
      <c r="H690" s="89"/>
      <c r="I690" s="89"/>
      <c r="J690" s="89"/>
      <c r="K690" s="89"/>
      <c r="L690" s="89"/>
      <c r="M690" s="39"/>
    </row>
    <row r="691" spans="1:13" x14ac:dyDescent="0.2">
      <c r="A691" s="264">
        <v>31</v>
      </c>
      <c r="B691" s="431" t="s">
        <v>26</v>
      </c>
      <c r="C691" s="498">
        <v>122250</v>
      </c>
      <c r="D691" s="756"/>
      <c r="E691" s="756">
        <f t="shared" si="19"/>
        <v>122250</v>
      </c>
      <c r="F691" s="89"/>
      <c r="G691" s="89"/>
      <c r="H691" s="89"/>
      <c r="I691" s="89"/>
      <c r="J691" s="89"/>
      <c r="K691" s="89"/>
      <c r="L691" s="89"/>
      <c r="M691" s="39"/>
    </row>
    <row r="692" spans="1:13" x14ac:dyDescent="0.2">
      <c r="A692" s="262">
        <v>311</v>
      </c>
      <c r="B692" s="443" t="s">
        <v>67</v>
      </c>
      <c r="C692" s="471">
        <v>102000</v>
      </c>
      <c r="D692" s="628"/>
      <c r="E692" s="628">
        <f t="shared" si="19"/>
        <v>102000</v>
      </c>
      <c r="F692" s="89"/>
      <c r="G692" s="89"/>
      <c r="H692" s="89"/>
      <c r="I692" s="89"/>
      <c r="J692" s="89"/>
      <c r="K692" s="89"/>
      <c r="L692" s="89"/>
      <c r="M692" s="39"/>
    </row>
    <row r="693" spans="1:13" x14ac:dyDescent="0.2">
      <c r="A693" s="262">
        <v>312</v>
      </c>
      <c r="B693" s="405" t="s">
        <v>28</v>
      </c>
      <c r="C693" s="471">
        <v>3500</v>
      </c>
      <c r="D693" s="628"/>
      <c r="E693" s="628">
        <f t="shared" si="19"/>
        <v>3500</v>
      </c>
      <c r="F693" s="89"/>
      <c r="G693" s="89"/>
      <c r="H693" s="89"/>
      <c r="I693" s="89"/>
      <c r="J693" s="89"/>
      <c r="K693" s="89"/>
      <c r="L693" s="89"/>
      <c r="M693" s="39"/>
    </row>
    <row r="694" spans="1:13" x14ac:dyDescent="0.2">
      <c r="A694" s="262">
        <v>313</v>
      </c>
      <c r="B694" s="405" t="s">
        <v>114</v>
      </c>
      <c r="C694" s="471">
        <v>16750</v>
      </c>
      <c r="D694" s="628"/>
      <c r="E694" s="628">
        <f t="shared" si="19"/>
        <v>16750</v>
      </c>
      <c r="F694" s="89"/>
      <c r="G694" s="89"/>
      <c r="H694" s="89"/>
      <c r="I694" s="89"/>
      <c r="J694" s="89"/>
      <c r="K694" s="89"/>
      <c r="L694" s="89"/>
      <c r="M694" s="39"/>
    </row>
    <row r="695" spans="1:13" x14ac:dyDescent="0.2">
      <c r="A695" s="264">
        <v>32</v>
      </c>
      <c r="B695" s="401" t="s">
        <v>30</v>
      </c>
      <c r="C695" s="498">
        <v>83500</v>
      </c>
      <c r="D695" s="756"/>
      <c r="E695" s="756">
        <f t="shared" si="19"/>
        <v>83500</v>
      </c>
      <c r="F695" s="89"/>
      <c r="G695" s="89"/>
      <c r="H695" s="89"/>
      <c r="I695" s="89"/>
      <c r="J695" s="89"/>
      <c r="K695" s="89"/>
      <c r="L695" s="89"/>
      <c r="M695" s="39"/>
    </row>
    <row r="696" spans="1:13" x14ac:dyDescent="0.2">
      <c r="A696" s="632">
        <v>321</v>
      </c>
      <c r="B696" s="405" t="s">
        <v>414</v>
      </c>
      <c r="C696" s="628">
        <v>6500</v>
      </c>
      <c r="D696" s="628"/>
      <c r="E696" s="628">
        <f>C696+D696</f>
        <v>6500</v>
      </c>
      <c r="F696" s="89"/>
      <c r="G696" s="89"/>
      <c r="H696" s="89"/>
      <c r="I696" s="89"/>
      <c r="J696" s="89"/>
      <c r="K696" s="89"/>
      <c r="L696" s="89"/>
      <c r="M696" s="39"/>
    </row>
    <row r="697" spans="1:13" x14ac:dyDescent="0.2">
      <c r="A697" s="262">
        <v>321</v>
      </c>
      <c r="B697" s="405" t="s">
        <v>31</v>
      </c>
      <c r="C697" s="500">
        <v>2000</v>
      </c>
      <c r="D697" s="758"/>
      <c r="E697" s="758">
        <f t="shared" si="19"/>
        <v>2000</v>
      </c>
      <c r="F697" s="89"/>
      <c r="G697" s="89"/>
      <c r="H697" s="89"/>
      <c r="I697" s="89"/>
      <c r="J697" s="89"/>
      <c r="K697" s="89"/>
      <c r="L697" s="89"/>
      <c r="M697" s="39"/>
    </row>
    <row r="698" spans="1:13" x14ac:dyDescent="0.2">
      <c r="A698" s="262">
        <v>322</v>
      </c>
      <c r="B698" s="405" t="s">
        <v>32</v>
      </c>
      <c r="C698" s="500">
        <v>30000</v>
      </c>
      <c r="D698" s="758"/>
      <c r="E698" s="758">
        <f t="shared" si="19"/>
        <v>30000</v>
      </c>
      <c r="F698" s="89"/>
      <c r="G698" s="89"/>
      <c r="H698" s="89"/>
      <c r="I698" s="89"/>
      <c r="J698" s="89"/>
      <c r="K698" s="89"/>
      <c r="L698" s="89"/>
      <c r="M698" s="39"/>
    </row>
    <row r="699" spans="1:13" x14ac:dyDescent="0.2">
      <c r="A699" s="262">
        <v>323</v>
      </c>
      <c r="B699" s="405" t="s">
        <v>33</v>
      </c>
      <c r="C699" s="500">
        <v>15000</v>
      </c>
      <c r="D699" s="758"/>
      <c r="E699" s="758">
        <f t="shared" si="19"/>
        <v>15000</v>
      </c>
      <c r="F699" s="89"/>
      <c r="G699" s="89"/>
      <c r="H699" s="89"/>
      <c r="I699" s="89"/>
      <c r="J699" s="89"/>
      <c r="K699" s="89"/>
      <c r="L699" s="89"/>
      <c r="M699" s="39"/>
    </row>
    <row r="700" spans="1:13" x14ac:dyDescent="0.2">
      <c r="A700" s="262">
        <v>329</v>
      </c>
      <c r="B700" s="405" t="s">
        <v>34</v>
      </c>
      <c r="C700" s="500">
        <v>30000</v>
      </c>
      <c r="D700" s="758"/>
      <c r="E700" s="758">
        <f t="shared" si="19"/>
        <v>30000</v>
      </c>
      <c r="F700" s="89"/>
      <c r="G700" s="89"/>
      <c r="H700" s="89"/>
      <c r="I700" s="89"/>
      <c r="J700" s="89"/>
      <c r="K700" s="89"/>
      <c r="L700" s="89"/>
      <c r="M700" s="39"/>
    </row>
    <row r="701" spans="1:13" x14ac:dyDescent="0.2">
      <c r="A701" s="264">
        <v>343</v>
      </c>
      <c r="B701" s="401" t="s">
        <v>35</v>
      </c>
      <c r="C701" s="498">
        <v>2000</v>
      </c>
      <c r="D701" s="756"/>
      <c r="E701" s="756">
        <f t="shared" si="19"/>
        <v>2000</v>
      </c>
      <c r="F701" s="89"/>
      <c r="G701" s="89"/>
      <c r="H701" s="89"/>
      <c r="I701" s="89"/>
      <c r="J701" s="89"/>
      <c r="K701" s="89"/>
      <c r="L701" s="89"/>
      <c r="M701" s="39"/>
    </row>
    <row r="702" spans="1:13" x14ac:dyDescent="0.2">
      <c r="A702" s="262">
        <v>343</v>
      </c>
      <c r="B702" s="405" t="s">
        <v>36</v>
      </c>
      <c r="C702" s="500">
        <v>2000</v>
      </c>
      <c r="D702" s="758"/>
      <c r="E702" s="758">
        <f t="shared" si="19"/>
        <v>2000</v>
      </c>
      <c r="F702" s="89"/>
      <c r="G702" s="89"/>
      <c r="H702" s="89"/>
      <c r="I702" s="89"/>
      <c r="J702" s="89"/>
      <c r="K702" s="89"/>
      <c r="L702" s="89"/>
      <c r="M702" s="39"/>
    </row>
    <row r="703" spans="1:13" x14ac:dyDescent="0.2">
      <c r="A703" s="264">
        <v>42</v>
      </c>
      <c r="B703" s="401" t="s">
        <v>80</v>
      </c>
      <c r="C703" s="498">
        <v>45000</v>
      </c>
      <c r="D703" s="756"/>
      <c r="E703" s="756">
        <f t="shared" si="19"/>
        <v>45000</v>
      </c>
      <c r="F703" s="89"/>
      <c r="G703" s="89"/>
      <c r="H703" s="89"/>
      <c r="I703" s="89"/>
      <c r="J703" s="89"/>
      <c r="K703" s="89"/>
      <c r="L703" s="89"/>
      <c r="M703" s="39"/>
    </row>
    <row r="704" spans="1:13" x14ac:dyDescent="0.2">
      <c r="A704" s="838">
        <v>426</v>
      </c>
      <c r="B704" s="839" t="s">
        <v>343</v>
      </c>
      <c r="C704" s="840">
        <v>5000</v>
      </c>
      <c r="D704" s="837"/>
      <c r="E704" s="837">
        <f t="shared" si="19"/>
        <v>5000</v>
      </c>
      <c r="F704" s="89"/>
      <c r="G704" s="89"/>
      <c r="H704" s="89"/>
      <c r="I704" s="89"/>
      <c r="J704" s="89"/>
      <c r="K704" s="89"/>
      <c r="L704" s="89"/>
      <c r="M704" s="39"/>
    </row>
    <row r="705" spans="1:13" ht="13.5" thickBot="1" x14ac:dyDescent="0.25">
      <c r="A705" s="339">
        <v>424</v>
      </c>
      <c r="B705" s="464" t="s">
        <v>68</v>
      </c>
      <c r="C705" s="542">
        <v>40000</v>
      </c>
      <c r="D705" s="792"/>
      <c r="E705" s="792">
        <f t="shared" si="19"/>
        <v>40000</v>
      </c>
      <c r="F705" s="89"/>
      <c r="G705" s="89"/>
      <c r="H705" s="89"/>
      <c r="I705" s="89"/>
      <c r="J705" s="89"/>
      <c r="K705" s="89"/>
      <c r="L705" s="89"/>
      <c r="M705" s="39"/>
    </row>
    <row r="706" spans="1:13" x14ac:dyDescent="0.2">
      <c r="F706" s="89"/>
      <c r="G706" s="89"/>
      <c r="H706" s="89"/>
      <c r="I706" s="89"/>
      <c r="J706" s="89"/>
      <c r="K706" s="89"/>
      <c r="L706" s="89"/>
      <c r="M706" s="39"/>
    </row>
    <row r="707" spans="1:13" x14ac:dyDescent="0.2">
      <c r="B707" s="25"/>
      <c r="C707" s="25"/>
      <c r="D707" s="25"/>
      <c r="E707" s="25"/>
      <c r="F707" s="89"/>
      <c r="G707" s="89"/>
      <c r="H707" s="89"/>
      <c r="I707" s="89"/>
      <c r="J707" s="89"/>
      <c r="K707" s="89"/>
      <c r="L707" s="89"/>
      <c r="M707" s="39"/>
    </row>
    <row r="708" spans="1:13" x14ac:dyDescent="0.2">
      <c r="B708" s="25"/>
      <c r="C708" s="25"/>
      <c r="D708" s="25"/>
      <c r="E708" s="25"/>
      <c r="F708" s="89"/>
      <c r="G708" s="89"/>
      <c r="H708" s="89"/>
      <c r="I708" s="89"/>
      <c r="J708" s="89"/>
      <c r="K708" s="89"/>
      <c r="L708" s="89"/>
      <c r="M708" s="39"/>
    </row>
    <row r="709" spans="1:13" x14ac:dyDescent="0.2">
      <c r="B709" s="25"/>
      <c r="C709" s="25"/>
      <c r="D709" s="25"/>
      <c r="E709" s="25"/>
      <c r="F709" s="89"/>
      <c r="G709" s="89"/>
      <c r="H709" s="89"/>
      <c r="I709" s="89"/>
      <c r="J709" s="89"/>
      <c r="K709" s="89"/>
      <c r="L709" s="89"/>
      <c r="M709" s="39"/>
    </row>
    <row r="710" spans="1:13" x14ac:dyDescent="0.2">
      <c r="B710" s="25"/>
      <c r="C710" s="25"/>
      <c r="D710" s="25"/>
      <c r="E710" s="25"/>
      <c r="F710" s="89"/>
      <c r="G710" s="89"/>
      <c r="H710" s="89"/>
      <c r="I710" s="89"/>
      <c r="J710" s="89"/>
      <c r="K710" s="89"/>
      <c r="L710" s="89"/>
      <c r="M710" s="39"/>
    </row>
    <row r="711" spans="1:13" x14ac:dyDescent="0.2">
      <c r="B711" s="25"/>
      <c r="C711" s="25"/>
      <c r="D711" s="25"/>
      <c r="E711" s="25"/>
      <c r="F711" s="89"/>
      <c r="G711" s="89"/>
      <c r="H711" s="89"/>
      <c r="I711" s="89"/>
      <c r="J711" s="89"/>
      <c r="K711" s="89"/>
      <c r="L711" s="89"/>
      <c r="M711" s="39"/>
    </row>
    <row r="712" spans="1:13" x14ac:dyDescent="0.2">
      <c r="B712" s="25"/>
      <c r="C712" s="25"/>
      <c r="D712" s="25"/>
      <c r="E712" s="25"/>
      <c r="F712" s="89"/>
      <c r="G712" s="89"/>
      <c r="H712" s="89"/>
      <c r="I712" s="89"/>
      <c r="J712" s="89"/>
      <c r="K712" s="89"/>
      <c r="L712" s="89"/>
      <c r="M712" s="39"/>
    </row>
    <row r="713" spans="1:13" x14ac:dyDescent="0.2">
      <c r="B713" s="25"/>
      <c r="C713" s="25"/>
      <c r="D713" s="25"/>
      <c r="E713" s="25"/>
      <c r="F713" s="89"/>
      <c r="G713" s="89"/>
      <c r="H713" s="89"/>
      <c r="I713" s="89"/>
      <c r="J713" s="89"/>
      <c r="K713" s="89"/>
      <c r="L713" s="89"/>
      <c r="M713" s="39"/>
    </row>
    <row r="714" spans="1:13" x14ac:dyDescent="0.2">
      <c r="B714" s="25"/>
      <c r="C714" s="25"/>
      <c r="D714" s="25"/>
      <c r="E714" s="25"/>
      <c r="F714" s="89"/>
      <c r="G714" s="89"/>
      <c r="H714" s="89"/>
      <c r="I714" s="89"/>
      <c r="J714" s="89"/>
      <c r="K714" s="89"/>
      <c r="L714" s="89"/>
      <c r="M714" s="39"/>
    </row>
    <row r="715" spans="1:13" x14ac:dyDescent="0.2">
      <c r="B715" s="25"/>
      <c r="C715" s="25"/>
      <c r="D715" s="25"/>
      <c r="E715" s="25"/>
      <c r="F715" s="89"/>
      <c r="G715" s="89"/>
      <c r="H715" s="89"/>
      <c r="I715" s="89"/>
      <c r="J715" s="89"/>
      <c r="K715" s="89"/>
      <c r="L715" s="89"/>
      <c r="M715" s="39"/>
    </row>
    <row r="716" spans="1:13" x14ac:dyDescent="0.2">
      <c r="B716" s="25"/>
      <c r="C716" s="25"/>
      <c r="D716" s="25"/>
      <c r="E716" s="25"/>
      <c r="F716" s="89"/>
      <c r="G716" s="89"/>
      <c r="H716" s="89"/>
      <c r="I716" s="89"/>
      <c r="J716" s="89"/>
      <c r="K716" s="89"/>
      <c r="L716" s="89"/>
      <c r="M716" s="39"/>
    </row>
    <row r="717" spans="1:13" x14ac:dyDescent="0.2">
      <c r="B717" s="25"/>
      <c r="C717" s="25"/>
      <c r="D717" s="25"/>
      <c r="E717" s="25"/>
      <c r="F717" s="89"/>
      <c r="G717" s="89"/>
      <c r="H717" s="89"/>
      <c r="I717" s="89"/>
      <c r="J717" s="89"/>
      <c r="K717" s="89"/>
      <c r="L717" s="89"/>
      <c r="M717" s="39"/>
    </row>
    <row r="718" spans="1:13" x14ac:dyDescent="0.2">
      <c r="B718" s="25"/>
      <c r="C718" s="25"/>
      <c r="D718" s="25"/>
      <c r="E718" s="25"/>
      <c r="F718" s="89"/>
      <c r="G718" s="89"/>
      <c r="H718" s="89"/>
      <c r="I718" s="89"/>
      <c r="J718" s="89"/>
      <c r="K718" s="89"/>
      <c r="L718" s="89"/>
      <c r="M718" s="39"/>
    </row>
    <row r="719" spans="1:13" x14ac:dyDescent="0.2">
      <c r="B719" s="25"/>
      <c r="C719" s="25"/>
      <c r="D719" s="25"/>
      <c r="E719" s="25"/>
      <c r="F719" s="89"/>
      <c r="G719" s="89"/>
      <c r="H719" s="89"/>
      <c r="I719" s="89"/>
      <c r="J719" s="89"/>
      <c r="K719" s="89"/>
      <c r="L719" s="89"/>
      <c r="M719" s="39"/>
    </row>
    <row r="720" spans="1:13" x14ac:dyDescent="0.2">
      <c r="B720" s="25"/>
      <c r="C720" s="25"/>
      <c r="D720" s="25"/>
      <c r="E720" s="25"/>
      <c r="F720" s="89"/>
      <c r="G720" s="89"/>
      <c r="H720" s="89"/>
      <c r="I720" s="89"/>
      <c r="J720" s="89"/>
      <c r="K720" s="89"/>
      <c r="L720" s="89"/>
      <c r="M720" s="39"/>
    </row>
    <row r="721" spans="2:13" x14ac:dyDescent="0.2">
      <c r="B721" s="25"/>
      <c r="C721" s="25"/>
      <c r="D721" s="25"/>
      <c r="E721" s="25"/>
      <c r="F721" s="89"/>
      <c r="G721" s="89"/>
      <c r="H721" s="89"/>
      <c r="I721" s="89"/>
      <c r="J721" s="89"/>
      <c r="K721" s="89"/>
      <c r="L721" s="89"/>
      <c r="M721" s="39"/>
    </row>
    <row r="722" spans="2:13" x14ac:dyDescent="0.2">
      <c r="B722" s="25"/>
      <c r="C722" s="25"/>
      <c r="D722" s="25"/>
      <c r="E722" s="25"/>
      <c r="F722" s="89"/>
      <c r="G722" s="89"/>
      <c r="H722" s="89"/>
      <c r="I722" s="89"/>
      <c r="J722" s="89"/>
      <c r="K722" s="89"/>
      <c r="L722" s="89"/>
      <c r="M722" s="39"/>
    </row>
    <row r="723" spans="2:13" x14ac:dyDescent="0.2">
      <c r="B723" s="25"/>
      <c r="C723" s="25"/>
      <c r="D723" s="25"/>
      <c r="E723" s="25"/>
      <c r="F723" s="89"/>
      <c r="G723" s="89"/>
      <c r="H723" s="89"/>
      <c r="I723" s="89"/>
      <c r="J723" s="89"/>
      <c r="K723" s="89"/>
      <c r="L723" s="89"/>
      <c r="M723" s="39"/>
    </row>
    <row r="724" spans="2:13" x14ac:dyDescent="0.2">
      <c r="B724" s="25"/>
      <c r="C724" s="25"/>
      <c r="D724" s="25"/>
      <c r="E724" s="25"/>
      <c r="F724" s="89"/>
      <c r="G724" s="89"/>
      <c r="H724" s="89"/>
      <c r="I724" s="89"/>
      <c r="J724" s="89"/>
      <c r="K724" s="89"/>
      <c r="L724" s="89"/>
      <c r="M724" s="39"/>
    </row>
    <row r="725" spans="2:13" x14ac:dyDescent="0.2">
      <c r="B725" s="25"/>
      <c r="C725" s="25"/>
      <c r="D725" s="25"/>
      <c r="E725" s="25"/>
      <c r="F725" s="89"/>
      <c r="G725" s="89"/>
      <c r="H725" s="89"/>
      <c r="I725" s="89"/>
      <c r="J725" s="89"/>
      <c r="K725" s="89"/>
      <c r="L725" s="89"/>
      <c r="M725" s="39"/>
    </row>
    <row r="726" spans="2:13" x14ac:dyDescent="0.2">
      <c r="B726" s="25"/>
      <c r="C726" s="25"/>
      <c r="D726" s="25"/>
      <c r="E726" s="25"/>
      <c r="F726" s="89"/>
      <c r="G726" s="89"/>
      <c r="H726" s="89"/>
      <c r="I726" s="89"/>
      <c r="J726" s="89"/>
      <c r="K726" s="89"/>
      <c r="L726" s="89"/>
      <c r="M726" s="39"/>
    </row>
    <row r="727" spans="2:13" x14ac:dyDescent="0.2">
      <c r="B727" s="25"/>
      <c r="C727" s="25"/>
      <c r="D727" s="25"/>
      <c r="E727" s="25"/>
      <c r="F727" s="89"/>
      <c r="G727" s="89"/>
      <c r="H727" s="89"/>
      <c r="I727" s="89"/>
      <c r="J727" s="89"/>
      <c r="K727" s="89"/>
      <c r="L727" s="89"/>
      <c r="M727" s="39"/>
    </row>
    <row r="728" spans="2:13" x14ac:dyDescent="0.2">
      <c r="B728" s="25"/>
      <c r="C728" s="25"/>
      <c r="D728" s="25"/>
      <c r="E728" s="25"/>
      <c r="F728" s="89"/>
      <c r="G728" s="89"/>
      <c r="H728" s="89"/>
      <c r="I728" s="89"/>
      <c r="J728" s="89"/>
      <c r="K728" s="89"/>
      <c r="L728" s="89"/>
      <c r="M728" s="39"/>
    </row>
    <row r="729" spans="2:13" x14ac:dyDescent="0.2">
      <c r="B729" s="25"/>
      <c r="C729" s="25"/>
      <c r="D729" s="25"/>
      <c r="E729" s="25"/>
      <c r="F729" s="89"/>
      <c r="G729" s="89"/>
      <c r="H729" s="89"/>
      <c r="I729" s="89"/>
      <c r="J729" s="89"/>
      <c r="K729" s="89"/>
      <c r="L729" s="89"/>
      <c r="M729" s="39"/>
    </row>
    <row r="730" spans="2:13" x14ac:dyDescent="0.2">
      <c r="B730" s="25"/>
      <c r="C730" s="25"/>
      <c r="D730" s="25"/>
      <c r="E730" s="25"/>
      <c r="F730" s="89"/>
      <c r="G730" s="89"/>
      <c r="H730" s="89"/>
      <c r="I730" s="89"/>
      <c r="J730" s="89"/>
      <c r="K730" s="89"/>
      <c r="L730" s="89"/>
      <c r="M730" s="39"/>
    </row>
    <row r="731" spans="2:13" x14ac:dyDescent="0.2">
      <c r="B731" s="25"/>
      <c r="C731" s="25"/>
      <c r="D731" s="25"/>
      <c r="E731" s="25"/>
      <c r="F731" s="89"/>
      <c r="G731" s="89"/>
      <c r="H731" s="89"/>
      <c r="I731" s="89"/>
      <c r="J731" s="89"/>
      <c r="K731" s="89"/>
      <c r="L731" s="89"/>
      <c r="M731" s="39"/>
    </row>
    <row r="732" spans="2:13" x14ac:dyDescent="0.2">
      <c r="B732" s="25"/>
      <c r="C732" s="25"/>
      <c r="D732" s="25"/>
      <c r="E732" s="25"/>
      <c r="F732" s="89"/>
      <c r="G732" s="89"/>
      <c r="H732" s="89"/>
      <c r="I732" s="89"/>
      <c r="J732" s="89"/>
      <c r="K732" s="89"/>
      <c r="L732" s="89"/>
      <c r="M732" s="39"/>
    </row>
    <row r="733" spans="2:13" x14ac:dyDescent="0.2">
      <c r="B733" s="25"/>
      <c r="C733" s="25"/>
      <c r="D733" s="25"/>
      <c r="E733" s="25"/>
      <c r="F733" s="89"/>
      <c r="G733" s="89"/>
      <c r="H733" s="89"/>
      <c r="I733" s="89"/>
      <c r="J733" s="89"/>
      <c r="K733" s="89"/>
      <c r="L733" s="89"/>
      <c r="M733" s="39"/>
    </row>
    <row r="734" spans="2:13" x14ac:dyDescent="0.2">
      <c r="B734" s="25"/>
      <c r="C734" s="25"/>
      <c r="D734" s="25"/>
      <c r="E734" s="25"/>
      <c r="F734" s="89"/>
      <c r="G734" s="89"/>
      <c r="H734" s="89"/>
      <c r="I734" s="89"/>
      <c r="J734" s="89"/>
      <c r="K734" s="89"/>
      <c r="L734" s="89"/>
      <c r="M734" s="39"/>
    </row>
    <row r="735" spans="2:13" x14ac:dyDescent="0.2">
      <c r="B735" s="25"/>
      <c r="C735" s="25"/>
      <c r="D735" s="25"/>
      <c r="E735" s="25"/>
      <c r="F735" s="89"/>
      <c r="G735" s="89"/>
      <c r="H735" s="89"/>
      <c r="I735" s="89"/>
      <c r="J735" s="89"/>
      <c r="K735" s="89"/>
      <c r="L735" s="89"/>
      <c r="M735" s="39"/>
    </row>
    <row r="736" spans="2:13" x14ac:dyDescent="0.2">
      <c r="B736" s="25"/>
      <c r="C736" s="25"/>
      <c r="D736" s="25"/>
      <c r="E736" s="25"/>
      <c r="F736" s="89"/>
      <c r="G736" s="89"/>
      <c r="H736" s="89"/>
      <c r="I736" s="89"/>
      <c r="J736" s="89"/>
      <c r="K736" s="89"/>
      <c r="L736" s="89"/>
      <c r="M736" s="39"/>
    </row>
    <row r="737" spans="2:13" x14ac:dyDescent="0.2">
      <c r="B737" s="25"/>
      <c r="C737" s="25"/>
      <c r="D737" s="25"/>
      <c r="E737" s="25"/>
      <c r="F737" s="89"/>
      <c r="G737" s="89"/>
      <c r="H737" s="89"/>
      <c r="I737" s="89"/>
      <c r="J737" s="89"/>
      <c r="K737" s="89"/>
      <c r="L737" s="89"/>
      <c r="M737" s="39"/>
    </row>
    <row r="738" spans="2:13" x14ac:dyDescent="0.2">
      <c r="B738" s="25"/>
      <c r="C738" s="25"/>
      <c r="D738" s="25"/>
      <c r="E738" s="25"/>
      <c r="F738" s="89"/>
      <c r="G738" s="89"/>
      <c r="H738" s="89"/>
      <c r="I738" s="89"/>
      <c r="J738" s="89"/>
      <c r="K738" s="89"/>
      <c r="L738" s="89"/>
      <c r="M738" s="39"/>
    </row>
    <row r="739" spans="2:13" x14ac:dyDescent="0.2">
      <c r="B739" s="25"/>
      <c r="C739" s="25"/>
      <c r="D739" s="25"/>
      <c r="E739" s="25"/>
      <c r="F739" s="89"/>
      <c r="G739" s="89"/>
      <c r="H739" s="89"/>
      <c r="I739" s="89"/>
      <c r="J739" s="89"/>
      <c r="K739" s="89"/>
      <c r="L739" s="89"/>
      <c r="M739" s="39"/>
    </row>
    <row r="740" spans="2:13" x14ac:dyDescent="0.2">
      <c r="B740" s="25"/>
      <c r="C740" s="25"/>
      <c r="D740" s="25"/>
      <c r="E740" s="25"/>
      <c r="F740" s="89"/>
      <c r="G740" s="89"/>
      <c r="H740" s="89"/>
      <c r="I740" s="89"/>
      <c r="J740" s="89"/>
      <c r="K740" s="89"/>
      <c r="L740" s="89"/>
      <c r="M740" s="39"/>
    </row>
    <row r="741" spans="2:13" x14ac:dyDescent="0.2">
      <c r="B741" s="25"/>
      <c r="C741" s="25"/>
      <c r="D741" s="25"/>
      <c r="E741" s="25"/>
      <c r="F741" s="89"/>
      <c r="G741" s="89"/>
      <c r="H741" s="89"/>
      <c r="I741" s="89"/>
      <c r="J741" s="89"/>
      <c r="K741" s="89"/>
      <c r="L741" s="89"/>
      <c r="M741" s="39"/>
    </row>
    <row r="742" spans="2:13" x14ac:dyDescent="0.2">
      <c r="B742" s="25"/>
      <c r="C742" s="25"/>
      <c r="D742" s="25"/>
      <c r="E742" s="25"/>
      <c r="F742" s="89"/>
      <c r="G742" s="89"/>
      <c r="H742" s="89"/>
      <c r="I742" s="89"/>
      <c r="J742" s="89"/>
      <c r="K742" s="89"/>
      <c r="L742" s="89"/>
      <c r="M742" s="39"/>
    </row>
    <row r="743" spans="2:13" x14ac:dyDescent="0.2">
      <c r="B743" s="25"/>
      <c r="C743" s="25"/>
      <c r="D743" s="25"/>
      <c r="E743" s="25"/>
      <c r="F743" s="89"/>
      <c r="G743" s="89"/>
      <c r="H743" s="89"/>
      <c r="I743" s="89"/>
      <c r="J743" s="89"/>
      <c r="K743" s="89"/>
      <c r="L743" s="89"/>
      <c r="M743" s="39"/>
    </row>
    <row r="744" spans="2:13" x14ac:dyDescent="0.2">
      <c r="B744" s="25"/>
      <c r="C744" s="25"/>
      <c r="D744" s="25"/>
      <c r="E744" s="25"/>
      <c r="F744" s="89"/>
      <c r="G744" s="89"/>
      <c r="H744" s="89"/>
      <c r="I744" s="89"/>
      <c r="J744" s="89"/>
      <c r="K744" s="89"/>
      <c r="L744" s="89"/>
      <c r="M744" s="39"/>
    </row>
    <row r="745" spans="2:13" x14ac:dyDescent="0.2">
      <c r="B745" s="25"/>
      <c r="C745" s="25"/>
      <c r="D745" s="25"/>
      <c r="E745" s="25"/>
      <c r="F745" s="89"/>
      <c r="G745" s="89"/>
      <c r="H745" s="89"/>
      <c r="I745" s="89"/>
      <c r="J745" s="89"/>
      <c r="K745" s="89"/>
      <c r="L745" s="89"/>
      <c r="M745" s="39"/>
    </row>
    <row r="746" spans="2:13" x14ac:dyDescent="0.2">
      <c r="B746" s="25"/>
      <c r="C746" s="25"/>
      <c r="D746" s="25"/>
      <c r="E746" s="25"/>
      <c r="F746" s="89"/>
      <c r="G746" s="89"/>
      <c r="H746" s="89"/>
      <c r="I746" s="89"/>
      <c r="J746" s="89"/>
      <c r="K746" s="89"/>
      <c r="L746" s="89"/>
      <c r="M746" s="39"/>
    </row>
    <row r="747" spans="2:13" x14ac:dyDescent="0.2">
      <c r="B747" s="25"/>
      <c r="C747" s="25"/>
      <c r="D747" s="25"/>
      <c r="E747" s="25"/>
      <c r="F747" s="89"/>
      <c r="G747" s="89"/>
      <c r="H747" s="89"/>
      <c r="I747" s="89"/>
      <c r="J747" s="89"/>
      <c r="K747" s="89"/>
      <c r="L747" s="89"/>
      <c r="M747" s="39"/>
    </row>
    <row r="748" spans="2:13" x14ac:dyDescent="0.2">
      <c r="B748" s="25"/>
      <c r="C748" s="25"/>
      <c r="D748" s="25"/>
      <c r="E748" s="25"/>
      <c r="F748" s="89"/>
      <c r="G748" s="89"/>
      <c r="H748" s="89"/>
      <c r="I748" s="89"/>
      <c r="J748" s="89"/>
      <c r="K748" s="89"/>
      <c r="L748" s="89"/>
      <c r="M748" s="39"/>
    </row>
    <row r="749" spans="2:13" x14ac:dyDescent="0.2">
      <c r="B749" s="25"/>
      <c r="C749" s="25"/>
      <c r="D749" s="25"/>
      <c r="E749" s="25"/>
      <c r="F749" s="89"/>
      <c r="G749" s="89"/>
      <c r="H749" s="89"/>
      <c r="I749" s="89"/>
      <c r="J749" s="89"/>
      <c r="K749" s="89"/>
      <c r="L749" s="89"/>
      <c r="M749" s="39"/>
    </row>
    <row r="750" spans="2:13" x14ac:dyDescent="0.2">
      <c r="B750" s="25"/>
      <c r="C750" s="25"/>
      <c r="D750" s="25"/>
      <c r="E750" s="25"/>
      <c r="F750" s="89"/>
      <c r="G750" s="89"/>
      <c r="H750" s="89"/>
      <c r="I750" s="89"/>
      <c r="J750" s="89"/>
      <c r="K750" s="89"/>
      <c r="L750" s="89"/>
      <c r="M750" s="39"/>
    </row>
    <row r="751" spans="2:13" x14ac:dyDescent="0.2">
      <c r="B751" s="25"/>
      <c r="C751" s="25"/>
      <c r="D751" s="25"/>
      <c r="E751" s="25"/>
      <c r="F751" s="89"/>
      <c r="G751" s="89"/>
      <c r="H751" s="89"/>
      <c r="I751" s="89"/>
      <c r="J751" s="89"/>
      <c r="K751" s="89"/>
      <c r="L751" s="89"/>
      <c r="M751" s="39"/>
    </row>
    <row r="752" spans="2:13" x14ac:dyDescent="0.2">
      <c r="B752" s="25"/>
      <c r="C752" s="25"/>
      <c r="D752" s="25"/>
      <c r="E752" s="25"/>
      <c r="F752" s="89"/>
      <c r="G752" s="89"/>
      <c r="H752" s="89"/>
      <c r="I752" s="89"/>
      <c r="J752" s="89"/>
      <c r="K752" s="89"/>
      <c r="L752" s="89"/>
      <c r="M752" s="39"/>
    </row>
    <row r="753" spans="2:13" x14ac:dyDescent="0.2">
      <c r="B753" s="25"/>
      <c r="C753" s="25"/>
      <c r="D753" s="25"/>
      <c r="E753" s="25"/>
      <c r="F753" s="89"/>
      <c r="G753" s="89"/>
      <c r="H753" s="89"/>
      <c r="I753" s="89"/>
      <c r="J753" s="89"/>
      <c r="K753" s="89"/>
      <c r="L753" s="89"/>
      <c r="M753" s="39"/>
    </row>
    <row r="754" spans="2:13" x14ac:dyDescent="0.2">
      <c r="B754" s="25"/>
      <c r="C754" s="25"/>
      <c r="D754" s="25"/>
      <c r="E754" s="25"/>
      <c r="F754" s="89"/>
      <c r="G754" s="89"/>
      <c r="H754" s="89"/>
      <c r="I754" s="89"/>
      <c r="J754" s="89"/>
      <c r="K754" s="89"/>
      <c r="L754" s="89"/>
      <c r="M754" s="39"/>
    </row>
    <row r="755" spans="2:13" x14ac:dyDescent="0.2">
      <c r="B755" s="25"/>
      <c r="C755" s="25"/>
      <c r="D755" s="25"/>
      <c r="E755" s="25"/>
      <c r="F755" s="89"/>
      <c r="G755" s="89"/>
      <c r="H755" s="89"/>
      <c r="I755" s="89"/>
      <c r="J755" s="89"/>
      <c r="K755" s="89"/>
      <c r="L755" s="89"/>
      <c r="M755" s="39"/>
    </row>
    <row r="756" spans="2:13" x14ac:dyDescent="0.2">
      <c r="B756" s="25"/>
      <c r="C756" s="25"/>
      <c r="D756" s="25"/>
      <c r="E756" s="25"/>
      <c r="F756" s="89"/>
      <c r="G756" s="89"/>
      <c r="H756" s="89"/>
      <c r="I756" s="89"/>
      <c r="J756" s="89"/>
      <c r="K756" s="89"/>
      <c r="L756" s="89"/>
      <c r="M756" s="39"/>
    </row>
    <row r="757" spans="2:13" x14ac:dyDescent="0.2">
      <c r="B757" s="25"/>
      <c r="C757" s="25"/>
      <c r="D757" s="25"/>
      <c r="E757" s="25"/>
      <c r="F757" s="89"/>
      <c r="G757" s="89"/>
      <c r="H757" s="89"/>
      <c r="I757" s="89"/>
      <c r="J757" s="89"/>
      <c r="K757" s="89"/>
      <c r="L757" s="89"/>
      <c r="M757" s="39"/>
    </row>
    <row r="758" spans="2:13" x14ac:dyDescent="0.2">
      <c r="B758" s="25"/>
      <c r="C758" s="25"/>
      <c r="D758" s="25"/>
      <c r="E758" s="25"/>
      <c r="F758" s="89"/>
      <c r="G758" s="89"/>
      <c r="H758" s="89"/>
      <c r="I758" s="89"/>
      <c r="J758" s="89"/>
      <c r="K758" s="89"/>
      <c r="L758" s="89"/>
      <c r="M758" s="39"/>
    </row>
    <row r="759" spans="2:13" x14ac:dyDescent="0.2">
      <c r="B759" s="25"/>
      <c r="C759" s="25"/>
      <c r="D759" s="25"/>
      <c r="E759" s="25"/>
      <c r="F759" s="89"/>
      <c r="G759" s="89"/>
      <c r="H759" s="89"/>
      <c r="I759" s="89"/>
      <c r="J759" s="89"/>
      <c r="K759" s="89"/>
      <c r="L759" s="89"/>
      <c r="M759" s="39"/>
    </row>
    <row r="760" spans="2:13" x14ac:dyDescent="0.2">
      <c r="B760" s="25"/>
      <c r="C760" s="25"/>
      <c r="D760" s="25"/>
      <c r="E760" s="25"/>
      <c r="F760" s="89"/>
      <c r="G760" s="89"/>
      <c r="H760" s="89"/>
      <c r="I760" s="89"/>
      <c r="J760" s="89"/>
      <c r="K760" s="89"/>
      <c r="L760" s="89"/>
      <c r="M760" s="39"/>
    </row>
    <row r="761" spans="2:13" x14ac:dyDescent="0.2">
      <c r="B761" s="25"/>
      <c r="C761" s="25"/>
      <c r="D761" s="25"/>
      <c r="E761" s="25"/>
      <c r="F761" s="89"/>
      <c r="G761" s="89"/>
      <c r="H761" s="89"/>
      <c r="I761" s="89"/>
      <c r="J761" s="89"/>
      <c r="K761" s="89"/>
      <c r="L761" s="89"/>
      <c r="M761" s="39"/>
    </row>
    <row r="762" spans="2:13" x14ac:dyDescent="0.2">
      <c r="B762" s="25"/>
      <c r="C762" s="25"/>
      <c r="D762" s="25"/>
      <c r="E762" s="25"/>
      <c r="F762" s="89"/>
      <c r="G762" s="89"/>
      <c r="H762" s="89"/>
      <c r="I762" s="89"/>
      <c r="J762" s="89"/>
      <c r="K762" s="89"/>
      <c r="L762" s="89"/>
      <c r="M762" s="39"/>
    </row>
    <row r="763" spans="2:13" x14ac:dyDescent="0.2">
      <c r="B763" s="25"/>
      <c r="C763" s="25"/>
      <c r="D763" s="25"/>
      <c r="E763" s="25"/>
      <c r="F763" s="89"/>
      <c r="G763" s="89"/>
      <c r="H763" s="89"/>
      <c r="I763" s="89"/>
      <c r="J763" s="89"/>
      <c r="K763" s="89"/>
      <c r="L763" s="89"/>
      <c r="M763" s="39"/>
    </row>
    <row r="764" spans="2:13" x14ac:dyDescent="0.2">
      <c r="B764" s="25"/>
      <c r="C764" s="25"/>
      <c r="D764" s="25"/>
      <c r="E764" s="25"/>
      <c r="F764" s="89"/>
      <c r="G764" s="89"/>
      <c r="H764" s="89"/>
      <c r="I764" s="89"/>
      <c r="J764" s="89"/>
      <c r="K764" s="89"/>
      <c r="L764" s="89"/>
      <c r="M764" s="39"/>
    </row>
    <row r="765" spans="2:13" x14ac:dyDescent="0.2">
      <c r="B765" s="25"/>
      <c r="C765" s="25"/>
      <c r="D765" s="25"/>
      <c r="E765" s="25"/>
      <c r="F765" s="89"/>
      <c r="G765" s="89"/>
      <c r="H765" s="89"/>
      <c r="I765" s="89"/>
      <c r="J765" s="89"/>
      <c r="K765" s="89"/>
      <c r="L765" s="89"/>
      <c r="M765" s="39"/>
    </row>
    <row r="766" spans="2:13" x14ac:dyDescent="0.2">
      <c r="B766" s="25"/>
      <c r="C766" s="25"/>
      <c r="D766" s="25"/>
      <c r="E766" s="25"/>
      <c r="F766" s="89"/>
      <c r="G766" s="89"/>
      <c r="H766" s="89"/>
      <c r="I766" s="89"/>
      <c r="J766" s="89"/>
      <c r="K766" s="89"/>
      <c r="L766" s="89"/>
      <c r="M766" s="39"/>
    </row>
    <row r="767" spans="2:13" x14ac:dyDescent="0.2">
      <c r="B767" s="25"/>
      <c r="C767" s="25"/>
      <c r="D767" s="25"/>
      <c r="E767" s="25"/>
      <c r="F767" s="89"/>
      <c r="G767" s="89"/>
      <c r="H767" s="89"/>
      <c r="I767" s="89"/>
      <c r="J767" s="89"/>
      <c r="K767" s="89"/>
      <c r="L767" s="89"/>
      <c r="M767" s="39"/>
    </row>
    <row r="768" spans="2:13" x14ac:dyDescent="0.2">
      <c r="B768" s="25"/>
      <c r="C768" s="25"/>
      <c r="D768" s="25"/>
      <c r="E768" s="25"/>
      <c r="F768" s="89"/>
      <c r="G768" s="89"/>
      <c r="H768" s="89"/>
      <c r="I768" s="89"/>
      <c r="J768" s="89"/>
      <c r="K768" s="89"/>
      <c r="L768" s="89"/>
      <c r="M768" s="39"/>
    </row>
    <row r="769" spans="2:13" x14ac:dyDescent="0.2">
      <c r="B769" s="25"/>
      <c r="C769" s="25"/>
      <c r="D769" s="25"/>
      <c r="E769" s="25"/>
      <c r="F769" s="89"/>
      <c r="G769" s="89"/>
      <c r="H769" s="89"/>
      <c r="I769" s="89"/>
      <c r="J769" s="89"/>
      <c r="K769" s="89"/>
      <c r="L769" s="89"/>
      <c r="M769" s="39"/>
    </row>
    <row r="770" spans="2:13" x14ac:dyDescent="0.2">
      <c r="B770" s="25"/>
      <c r="C770" s="25"/>
      <c r="D770" s="25"/>
      <c r="E770" s="25"/>
      <c r="F770" s="89"/>
      <c r="G770" s="89"/>
      <c r="H770" s="89"/>
      <c r="I770" s="89"/>
      <c r="J770" s="89"/>
      <c r="K770" s="89"/>
      <c r="L770" s="89"/>
      <c r="M770" s="39"/>
    </row>
    <row r="771" spans="2:13" x14ac:dyDescent="0.2">
      <c r="B771" s="25"/>
      <c r="C771" s="25"/>
      <c r="D771" s="25"/>
      <c r="E771" s="25"/>
      <c r="F771" s="89"/>
      <c r="G771" s="89"/>
      <c r="H771" s="89"/>
      <c r="I771" s="89"/>
      <c r="J771" s="89"/>
      <c r="K771" s="89"/>
      <c r="L771" s="89"/>
      <c r="M771" s="39"/>
    </row>
    <row r="772" spans="2:13" x14ac:dyDescent="0.2">
      <c r="B772" s="25"/>
      <c r="C772" s="25"/>
      <c r="D772" s="25"/>
      <c r="E772" s="25"/>
      <c r="F772" s="89"/>
      <c r="G772" s="89"/>
      <c r="H772" s="89"/>
      <c r="I772" s="89"/>
      <c r="J772" s="89"/>
      <c r="K772" s="89"/>
      <c r="L772" s="89"/>
      <c r="M772" s="39"/>
    </row>
    <row r="773" spans="2:13" x14ac:dyDescent="0.2">
      <c r="B773" s="25"/>
      <c r="C773" s="25"/>
      <c r="D773" s="25"/>
      <c r="E773" s="25"/>
      <c r="F773" s="89"/>
      <c r="G773" s="89"/>
      <c r="H773" s="89"/>
      <c r="I773" s="89"/>
      <c r="J773" s="89"/>
      <c r="K773" s="89"/>
      <c r="L773" s="89"/>
      <c r="M773" s="39"/>
    </row>
    <row r="774" spans="2:13" x14ac:dyDescent="0.2">
      <c r="B774" s="25"/>
      <c r="C774" s="25"/>
      <c r="D774" s="25"/>
      <c r="E774" s="25"/>
      <c r="F774" s="89"/>
      <c r="G774" s="89"/>
      <c r="H774" s="89"/>
      <c r="I774" s="89"/>
      <c r="J774" s="89"/>
      <c r="K774" s="89"/>
      <c r="L774" s="89"/>
      <c r="M774" s="39"/>
    </row>
    <row r="775" spans="2:13" x14ac:dyDescent="0.2">
      <c r="B775" s="25"/>
      <c r="C775" s="25"/>
      <c r="D775" s="25"/>
      <c r="E775" s="25"/>
      <c r="F775" s="89"/>
      <c r="G775" s="89"/>
      <c r="H775" s="89"/>
      <c r="I775" s="89"/>
      <c r="J775" s="89"/>
      <c r="K775" s="89"/>
      <c r="L775" s="89"/>
      <c r="M775" s="39"/>
    </row>
    <row r="776" spans="2:13" x14ac:dyDescent="0.2">
      <c r="B776" s="25"/>
      <c r="C776" s="25"/>
      <c r="D776" s="25"/>
      <c r="E776" s="25"/>
      <c r="F776" s="89"/>
      <c r="G776" s="89"/>
      <c r="H776" s="89"/>
      <c r="I776" s="89"/>
      <c r="J776" s="89"/>
      <c r="K776" s="89"/>
      <c r="L776" s="89"/>
      <c r="M776" s="39"/>
    </row>
    <row r="777" spans="2:13" x14ac:dyDescent="0.2">
      <c r="B777" s="25"/>
      <c r="C777" s="25"/>
      <c r="D777" s="25"/>
      <c r="E777" s="25"/>
      <c r="F777" s="89"/>
      <c r="G777" s="89"/>
      <c r="H777" s="89"/>
      <c r="I777" s="89"/>
      <c r="J777" s="89"/>
      <c r="K777" s="89"/>
      <c r="L777" s="89"/>
      <c r="M777" s="39"/>
    </row>
    <row r="778" spans="2:13" x14ac:dyDescent="0.2">
      <c r="B778" s="25"/>
      <c r="C778" s="25"/>
      <c r="D778" s="25"/>
      <c r="E778" s="25"/>
      <c r="F778" s="89"/>
      <c r="G778" s="89"/>
      <c r="H778" s="89"/>
      <c r="I778" s="89"/>
      <c r="J778" s="89"/>
      <c r="K778" s="89"/>
      <c r="L778" s="89"/>
      <c r="M778" s="39"/>
    </row>
    <row r="779" spans="2:13" x14ac:dyDescent="0.2">
      <c r="B779" s="25"/>
      <c r="C779" s="25"/>
      <c r="D779" s="25"/>
      <c r="E779" s="25"/>
      <c r="F779" s="89"/>
      <c r="G779" s="89"/>
      <c r="H779" s="89"/>
      <c r="I779" s="89"/>
      <c r="J779" s="89"/>
      <c r="K779" s="89"/>
      <c r="L779" s="89"/>
      <c r="M779" s="39"/>
    </row>
    <row r="780" spans="2:13" x14ac:dyDescent="0.2">
      <c r="B780" s="25"/>
      <c r="C780" s="25"/>
      <c r="D780" s="25"/>
      <c r="E780" s="25"/>
      <c r="F780" s="89"/>
      <c r="G780" s="89"/>
      <c r="H780" s="89"/>
      <c r="I780" s="89"/>
      <c r="J780" s="89"/>
      <c r="K780" s="89"/>
      <c r="L780" s="89"/>
      <c r="M780" s="39"/>
    </row>
    <row r="781" spans="2:13" x14ac:dyDescent="0.2">
      <c r="B781" s="25"/>
      <c r="C781" s="25"/>
      <c r="D781" s="25"/>
      <c r="E781" s="25"/>
      <c r="F781" s="89"/>
      <c r="G781" s="89"/>
      <c r="H781" s="89"/>
      <c r="I781" s="89"/>
      <c r="J781" s="89"/>
      <c r="K781" s="89"/>
      <c r="L781" s="89"/>
      <c r="M781" s="39"/>
    </row>
    <row r="782" spans="2:13" x14ac:dyDescent="0.2">
      <c r="B782" s="25"/>
      <c r="C782" s="25"/>
      <c r="D782" s="25"/>
      <c r="E782" s="25"/>
      <c r="F782" s="89"/>
      <c r="G782" s="89"/>
      <c r="H782" s="89"/>
      <c r="I782" s="89"/>
      <c r="J782" s="89"/>
      <c r="K782" s="89"/>
      <c r="L782" s="89"/>
      <c r="M782" s="39"/>
    </row>
    <row r="783" spans="2:13" x14ac:dyDescent="0.2">
      <c r="B783" s="25"/>
      <c r="C783" s="25"/>
      <c r="D783" s="25"/>
      <c r="E783" s="25"/>
      <c r="F783" s="89"/>
      <c r="G783" s="89"/>
      <c r="H783" s="89"/>
      <c r="I783" s="89"/>
      <c r="J783" s="89"/>
      <c r="K783" s="89"/>
      <c r="L783" s="89"/>
      <c r="M783" s="39"/>
    </row>
    <row r="784" spans="2:13" x14ac:dyDescent="0.2">
      <c r="B784" s="25"/>
      <c r="C784" s="25"/>
      <c r="D784" s="25"/>
      <c r="E784" s="25"/>
      <c r="F784" s="89"/>
      <c r="G784" s="89"/>
      <c r="H784" s="89"/>
      <c r="I784" s="89"/>
      <c r="J784" s="89"/>
      <c r="K784" s="89"/>
      <c r="L784" s="89"/>
      <c r="M784" s="39"/>
    </row>
    <row r="785" spans="2:13" x14ac:dyDescent="0.2">
      <c r="B785" s="25"/>
      <c r="C785" s="25"/>
      <c r="D785" s="25"/>
      <c r="E785" s="25"/>
      <c r="F785" s="89"/>
      <c r="G785" s="89"/>
      <c r="H785" s="89"/>
      <c r="I785" s="89"/>
      <c r="J785" s="89"/>
      <c r="K785" s="89"/>
      <c r="L785" s="89"/>
      <c r="M785" s="39"/>
    </row>
    <row r="786" spans="2:13" x14ac:dyDescent="0.2">
      <c r="B786" s="25"/>
      <c r="C786" s="25"/>
      <c r="D786" s="25"/>
      <c r="E786" s="25"/>
      <c r="F786" s="89"/>
      <c r="G786" s="89"/>
      <c r="H786" s="89"/>
      <c r="I786" s="89"/>
      <c r="J786" s="89"/>
      <c r="K786" s="89"/>
      <c r="L786" s="89"/>
      <c r="M786" s="39"/>
    </row>
    <row r="787" spans="2:13" x14ac:dyDescent="0.2">
      <c r="B787" s="25"/>
      <c r="C787" s="25"/>
      <c r="D787" s="25"/>
      <c r="E787" s="25"/>
      <c r="F787" s="89"/>
      <c r="G787" s="89"/>
      <c r="H787" s="89"/>
      <c r="I787" s="89"/>
      <c r="J787" s="89"/>
      <c r="K787" s="89"/>
      <c r="L787" s="89"/>
      <c r="M787" s="39"/>
    </row>
    <row r="788" spans="2:13" x14ac:dyDescent="0.2">
      <c r="B788" s="25"/>
      <c r="C788" s="25"/>
      <c r="D788" s="25"/>
      <c r="E788" s="25"/>
      <c r="F788" s="89"/>
      <c r="G788" s="89"/>
      <c r="H788" s="89"/>
      <c r="I788" s="89"/>
      <c r="J788" s="89"/>
      <c r="K788" s="89"/>
      <c r="L788" s="89"/>
      <c r="M788" s="39"/>
    </row>
    <row r="789" spans="2:13" x14ac:dyDescent="0.2">
      <c r="B789" s="25"/>
      <c r="C789" s="25"/>
      <c r="D789" s="25"/>
      <c r="E789" s="25"/>
      <c r="F789" s="89"/>
      <c r="G789" s="89"/>
      <c r="H789" s="89"/>
      <c r="I789" s="89"/>
      <c r="J789" s="89"/>
      <c r="K789" s="89"/>
      <c r="L789" s="89"/>
      <c r="M789" s="39"/>
    </row>
    <row r="790" spans="2:13" x14ac:dyDescent="0.2">
      <c r="B790" s="25"/>
      <c r="C790" s="25"/>
      <c r="D790" s="25"/>
      <c r="E790" s="25"/>
      <c r="F790" s="89"/>
      <c r="G790" s="89"/>
      <c r="H790" s="89"/>
      <c r="I790" s="89"/>
      <c r="J790" s="89"/>
      <c r="K790" s="89"/>
      <c r="L790" s="89"/>
      <c r="M790" s="39"/>
    </row>
    <row r="791" spans="2:13" x14ac:dyDescent="0.2">
      <c r="B791" s="25"/>
      <c r="C791" s="25"/>
      <c r="D791" s="25"/>
      <c r="E791" s="25"/>
      <c r="F791" s="89"/>
      <c r="G791" s="89"/>
      <c r="H791" s="89"/>
      <c r="I791" s="89"/>
      <c r="J791" s="89"/>
      <c r="K791" s="89"/>
      <c r="L791" s="89"/>
      <c r="M791" s="39"/>
    </row>
    <row r="792" spans="2:13" x14ac:dyDescent="0.2">
      <c r="B792" s="25"/>
      <c r="C792" s="25"/>
      <c r="D792" s="25"/>
      <c r="E792" s="25"/>
      <c r="F792" s="89"/>
      <c r="G792" s="89"/>
      <c r="H792" s="89"/>
      <c r="I792" s="89"/>
      <c r="J792" s="89"/>
      <c r="K792" s="89"/>
      <c r="L792" s="89"/>
      <c r="M792" s="39"/>
    </row>
    <row r="793" spans="2:13" x14ac:dyDescent="0.2">
      <c r="B793" s="25"/>
      <c r="C793" s="25"/>
      <c r="D793" s="25"/>
      <c r="E793" s="25"/>
      <c r="F793" s="89"/>
      <c r="G793" s="89"/>
      <c r="H793" s="89"/>
      <c r="I793" s="89"/>
      <c r="J793" s="89"/>
      <c r="K793" s="89"/>
      <c r="L793" s="89"/>
      <c r="M793" s="39"/>
    </row>
    <row r="794" spans="2:13" x14ac:dyDescent="0.2">
      <c r="B794" s="25"/>
      <c r="C794" s="25"/>
      <c r="D794" s="25"/>
      <c r="E794" s="25"/>
      <c r="F794" s="89"/>
      <c r="G794" s="89"/>
      <c r="H794" s="89"/>
      <c r="I794" s="89"/>
      <c r="J794" s="89"/>
      <c r="K794" s="89"/>
      <c r="L794" s="89"/>
      <c r="M794" s="39"/>
    </row>
    <row r="795" spans="2:13" x14ac:dyDescent="0.2">
      <c r="B795" s="25"/>
      <c r="C795" s="25"/>
      <c r="D795" s="25"/>
      <c r="E795" s="25"/>
      <c r="F795" s="89"/>
      <c r="G795" s="89"/>
      <c r="H795" s="89"/>
      <c r="I795" s="89"/>
      <c r="J795" s="89"/>
      <c r="K795" s="89"/>
      <c r="L795" s="89"/>
      <c r="M795" s="39"/>
    </row>
    <row r="796" spans="2:13" x14ac:dyDescent="0.2">
      <c r="B796" s="25"/>
      <c r="C796" s="25"/>
      <c r="D796" s="25"/>
      <c r="E796" s="25"/>
      <c r="F796" s="89"/>
      <c r="G796" s="89"/>
      <c r="H796" s="89"/>
      <c r="I796" s="89"/>
      <c r="J796" s="89"/>
      <c r="K796" s="89"/>
      <c r="L796" s="89"/>
      <c r="M796" s="39"/>
    </row>
    <row r="797" spans="2:13" x14ac:dyDescent="0.2">
      <c r="B797" s="25"/>
      <c r="C797" s="25"/>
      <c r="D797" s="25"/>
      <c r="E797" s="25"/>
      <c r="F797" s="89"/>
      <c r="G797" s="89"/>
      <c r="H797" s="89"/>
      <c r="I797" s="89"/>
      <c r="J797" s="89"/>
      <c r="K797" s="89"/>
      <c r="L797" s="89"/>
      <c r="M797" s="39"/>
    </row>
    <row r="798" spans="2:13" x14ac:dyDescent="0.2">
      <c r="B798" s="25"/>
      <c r="C798" s="25"/>
      <c r="D798" s="25"/>
      <c r="E798" s="25"/>
      <c r="F798" s="89"/>
      <c r="G798" s="89"/>
      <c r="H798" s="89"/>
      <c r="I798" s="89"/>
      <c r="J798" s="89"/>
      <c r="K798" s="89"/>
      <c r="L798" s="89"/>
      <c r="M798" s="39"/>
    </row>
    <row r="799" spans="2:13" x14ac:dyDescent="0.2">
      <c r="B799" s="25"/>
      <c r="C799" s="25"/>
      <c r="D799" s="25"/>
      <c r="E799" s="25"/>
      <c r="F799" s="89"/>
      <c r="G799" s="89"/>
      <c r="H799" s="89"/>
      <c r="I799" s="89"/>
      <c r="J799" s="89"/>
      <c r="K799" s="89"/>
      <c r="L799" s="89"/>
      <c r="M799" s="39"/>
    </row>
    <row r="800" spans="2:13" x14ac:dyDescent="0.2">
      <c r="B800" s="25"/>
      <c r="C800" s="25"/>
      <c r="D800" s="25"/>
      <c r="E800" s="25"/>
      <c r="F800" s="89"/>
      <c r="G800" s="89"/>
      <c r="H800" s="89"/>
      <c r="I800" s="89"/>
      <c r="J800" s="89"/>
      <c r="K800" s="89"/>
      <c r="L800" s="89"/>
      <c r="M800" s="39"/>
    </row>
    <row r="801" spans="2:13" x14ac:dyDescent="0.2">
      <c r="B801" s="25"/>
      <c r="C801" s="25"/>
      <c r="D801" s="25"/>
      <c r="E801" s="25"/>
      <c r="F801" s="89"/>
      <c r="G801" s="89"/>
      <c r="H801" s="89"/>
      <c r="I801" s="89"/>
      <c r="J801" s="89"/>
      <c r="K801" s="89"/>
      <c r="L801" s="89"/>
      <c r="M801" s="39"/>
    </row>
    <row r="802" spans="2:13" x14ac:dyDescent="0.2">
      <c r="B802" s="25"/>
      <c r="C802" s="25"/>
      <c r="D802" s="25"/>
      <c r="E802" s="25"/>
      <c r="F802" s="89"/>
      <c r="G802" s="89"/>
      <c r="H802" s="89"/>
      <c r="I802" s="89"/>
      <c r="J802" s="89"/>
      <c r="K802" s="89"/>
      <c r="L802" s="89"/>
      <c r="M802" s="39"/>
    </row>
    <row r="803" spans="2:13" x14ac:dyDescent="0.2">
      <c r="B803" s="25"/>
      <c r="C803" s="25"/>
      <c r="D803" s="25"/>
      <c r="E803" s="25"/>
      <c r="F803" s="89"/>
      <c r="G803" s="89"/>
      <c r="H803" s="89"/>
      <c r="I803" s="89"/>
      <c r="J803" s="89"/>
      <c r="K803" s="89"/>
      <c r="L803" s="89"/>
      <c r="M803" s="39"/>
    </row>
    <row r="804" spans="2:13" x14ac:dyDescent="0.2">
      <c r="B804" s="25"/>
      <c r="C804" s="25"/>
      <c r="D804" s="25"/>
      <c r="E804" s="25"/>
      <c r="F804" s="89"/>
      <c r="G804" s="89"/>
      <c r="H804" s="89"/>
      <c r="I804" s="89"/>
      <c r="J804" s="89"/>
      <c r="K804" s="89"/>
      <c r="L804" s="89"/>
      <c r="M804" s="39"/>
    </row>
    <row r="805" spans="2:13" x14ac:dyDescent="0.2">
      <c r="B805" s="25"/>
      <c r="C805" s="25"/>
      <c r="D805" s="25"/>
      <c r="E805" s="25"/>
      <c r="F805" s="89"/>
      <c r="G805" s="89"/>
      <c r="H805" s="89"/>
      <c r="I805" s="89"/>
      <c r="J805" s="89"/>
      <c r="K805" s="89"/>
      <c r="L805" s="89"/>
      <c r="M805" s="39"/>
    </row>
    <row r="806" spans="2:13" x14ac:dyDescent="0.2">
      <c r="B806" s="25"/>
      <c r="C806" s="25"/>
      <c r="D806" s="25"/>
      <c r="E806" s="25"/>
      <c r="F806" s="89"/>
      <c r="G806" s="89"/>
      <c r="H806" s="89"/>
      <c r="I806" s="89"/>
      <c r="J806" s="89"/>
      <c r="K806" s="89"/>
      <c r="L806" s="89"/>
      <c r="M806" s="39"/>
    </row>
    <row r="807" spans="2:13" x14ac:dyDescent="0.2">
      <c r="B807" s="25"/>
      <c r="C807" s="25"/>
      <c r="D807" s="25"/>
      <c r="E807" s="25"/>
      <c r="F807" s="89"/>
      <c r="G807" s="89"/>
      <c r="H807" s="89"/>
      <c r="I807" s="89"/>
      <c r="J807" s="89"/>
      <c r="K807" s="89"/>
      <c r="L807" s="89"/>
      <c r="M807" s="39"/>
    </row>
    <row r="808" spans="2:13" x14ac:dyDescent="0.2">
      <c r="B808" s="25"/>
      <c r="C808" s="25"/>
      <c r="D808" s="25"/>
      <c r="E808" s="25"/>
      <c r="F808" s="89"/>
      <c r="G808" s="89"/>
      <c r="H808" s="89"/>
      <c r="I808" s="89"/>
      <c r="J808" s="89"/>
      <c r="K808" s="89"/>
      <c r="L808" s="89"/>
      <c r="M808" s="39"/>
    </row>
    <row r="809" spans="2:13" x14ac:dyDescent="0.2">
      <c r="B809" s="25"/>
      <c r="C809" s="25"/>
      <c r="D809" s="25"/>
      <c r="E809" s="25"/>
      <c r="F809" s="89"/>
      <c r="G809" s="89"/>
      <c r="H809" s="89"/>
      <c r="I809" s="89"/>
      <c r="J809" s="89"/>
      <c r="K809" s="89"/>
      <c r="L809" s="89"/>
      <c r="M809" s="39"/>
    </row>
    <row r="810" spans="2:13" x14ac:dyDescent="0.2">
      <c r="B810" s="25"/>
      <c r="C810" s="25"/>
      <c r="D810" s="25"/>
      <c r="E810" s="25"/>
      <c r="F810" s="89"/>
      <c r="G810" s="89"/>
      <c r="H810" s="89"/>
      <c r="I810" s="89"/>
      <c r="J810" s="89"/>
      <c r="K810" s="89"/>
      <c r="L810" s="89"/>
      <c r="M810" s="39"/>
    </row>
    <row r="811" spans="2:13" x14ac:dyDescent="0.2">
      <c r="B811" s="25"/>
      <c r="C811" s="25"/>
      <c r="D811" s="25"/>
      <c r="E811" s="25"/>
      <c r="F811" s="89"/>
      <c r="G811" s="89"/>
      <c r="H811" s="89"/>
      <c r="I811" s="89"/>
      <c r="J811" s="89"/>
      <c r="K811" s="89"/>
      <c r="L811" s="89"/>
      <c r="M811" s="39"/>
    </row>
    <row r="812" spans="2:13" x14ac:dyDescent="0.2">
      <c r="B812" s="25"/>
      <c r="C812" s="25"/>
      <c r="D812" s="25"/>
      <c r="E812" s="25"/>
      <c r="F812" s="89"/>
      <c r="G812" s="89"/>
      <c r="H812" s="89"/>
      <c r="I812" s="89"/>
      <c r="J812" s="89"/>
      <c r="K812" s="89"/>
      <c r="L812" s="89"/>
      <c r="M812" s="39"/>
    </row>
    <row r="813" spans="2:13" x14ac:dyDescent="0.2">
      <c r="B813" s="25"/>
      <c r="C813" s="25"/>
      <c r="D813" s="25"/>
      <c r="E813" s="25"/>
      <c r="F813" s="89"/>
      <c r="G813" s="89"/>
      <c r="H813" s="89"/>
      <c r="I813" s="89"/>
      <c r="J813" s="89"/>
      <c r="K813" s="89"/>
      <c r="L813" s="89"/>
      <c r="M813" s="39"/>
    </row>
    <row r="814" spans="2:13" x14ac:dyDescent="0.2">
      <c r="B814" s="25"/>
      <c r="C814" s="25"/>
      <c r="D814" s="25"/>
      <c r="E814" s="25"/>
      <c r="F814" s="89"/>
      <c r="G814" s="89"/>
      <c r="H814" s="89"/>
      <c r="I814" s="89"/>
      <c r="J814" s="89"/>
      <c r="K814" s="89"/>
      <c r="L814" s="89"/>
      <c r="M814" s="39"/>
    </row>
    <row r="815" spans="2:13" x14ac:dyDescent="0.2">
      <c r="B815" s="25"/>
      <c r="C815" s="25"/>
      <c r="D815" s="25"/>
      <c r="E815" s="25"/>
      <c r="F815" s="89"/>
      <c r="G815" s="89"/>
      <c r="H815" s="89"/>
      <c r="I815" s="89"/>
      <c r="J815" s="89"/>
      <c r="K815" s="89"/>
      <c r="L815" s="89"/>
      <c r="M815" s="39"/>
    </row>
    <row r="816" spans="2:13" x14ac:dyDescent="0.2">
      <c r="B816" s="25"/>
      <c r="C816" s="25"/>
      <c r="D816" s="25"/>
      <c r="E816" s="25"/>
      <c r="F816" s="89"/>
      <c r="G816" s="89"/>
      <c r="H816" s="89"/>
      <c r="I816" s="89"/>
      <c r="J816" s="89"/>
      <c r="K816" s="89"/>
      <c r="L816" s="89"/>
      <c r="M816" s="39"/>
    </row>
    <row r="817" spans="2:13" x14ac:dyDescent="0.2">
      <c r="B817" s="25"/>
      <c r="C817" s="25"/>
      <c r="D817" s="25"/>
      <c r="E817" s="25"/>
      <c r="F817" s="89"/>
      <c r="G817" s="89"/>
      <c r="H817" s="89"/>
      <c r="I817" s="89"/>
      <c r="J817" s="89"/>
      <c r="K817" s="89"/>
      <c r="L817" s="89"/>
      <c r="M817" s="39"/>
    </row>
    <row r="818" spans="2:13" x14ac:dyDescent="0.2">
      <c r="B818" s="25"/>
      <c r="C818" s="25"/>
      <c r="D818" s="25"/>
      <c r="E818" s="25"/>
      <c r="F818" s="89"/>
      <c r="G818" s="89"/>
      <c r="H818" s="89"/>
      <c r="I818" s="89"/>
      <c r="J818" s="89"/>
      <c r="K818" s="89"/>
      <c r="L818" s="89"/>
      <c r="M818" s="39"/>
    </row>
    <row r="819" spans="2:13" x14ac:dyDescent="0.2">
      <c r="B819" s="25"/>
      <c r="C819" s="25"/>
      <c r="D819" s="25"/>
      <c r="E819" s="25"/>
      <c r="F819" s="89"/>
      <c r="G819" s="89"/>
      <c r="H819" s="89"/>
      <c r="I819" s="89"/>
      <c r="J819" s="89"/>
      <c r="K819" s="89"/>
      <c r="L819" s="89"/>
      <c r="M819" s="39"/>
    </row>
    <row r="820" spans="2:13" x14ac:dyDescent="0.2">
      <c r="B820" s="25"/>
      <c r="C820" s="25"/>
      <c r="D820" s="25"/>
      <c r="E820" s="25"/>
      <c r="F820" s="89"/>
      <c r="G820" s="89"/>
      <c r="H820" s="89"/>
      <c r="I820" s="89"/>
      <c r="J820" s="89"/>
      <c r="K820" s="89"/>
      <c r="L820" s="89"/>
      <c r="M820" s="39"/>
    </row>
    <row r="821" spans="2:13" x14ac:dyDescent="0.2">
      <c r="B821" s="25"/>
      <c r="C821" s="25"/>
      <c r="D821" s="25"/>
      <c r="E821" s="25"/>
      <c r="F821" s="89"/>
      <c r="G821" s="89"/>
      <c r="H821" s="89"/>
      <c r="I821" s="89"/>
      <c r="J821" s="89"/>
      <c r="K821" s="89"/>
      <c r="L821" s="89"/>
      <c r="M821" s="39"/>
    </row>
    <row r="822" spans="2:13" x14ac:dyDescent="0.2">
      <c r="B822" s="25"/>
      <c r="C822" s="25"/>
      <c r="D822" s="25"/>
      <c r="E822" s="25"/>
      <c r="F822" s="89"/>
      <c r="G822" s="89"/>
      <c r="H822" s="89"/>
      <c r="I822" s="89"/>
      <c r="J822" s="89"/>
      <c r="K822" s="89"/>
      <c r="L822" s="89"/>
      <c r="M822" s="39"/>
    </row>
    <row r="823" spans="2:13" x14ac:dyDescent="0.2">
      <c r="B823" s="25"/>
      <c r="C823" s="25"/>
      <c r="D823" s="25"/>
      <c r="E823" s="25"/>
      <c r="F823" s="89"/>
      <c r="G823" s="89"/>
      <c r="H823" s="89"/>
      <c r="I823" s="89"/>
      <c r="J823" s="89"/>
      <c r="K823" s="89"/>
      <c r="L823" s="89"/>
      <c r="M823" s="39"/>
    </row>
    <row r="824" spans="2:13" x14ac:dyDescent="0.2">
      <c r="B824" s="25"/>
      <c r="C824" s="25"/>
      <c r="D824" s="25"/>
      <c r="E824" s="25"/>
      <c r="F824" s="89"/>
      <c r="G824" s="89"/>
      <c r="H824" s="89"/>
      <c r="I824" s="89"/>
      <c r="J824" s="89"/>
      <c r="K824" s="89"/>
      <c r="L824" s="89"/>
      <c r="M824" s="39"/>
    </row>
    <row r="825" spans="2:13" x14ac:dyDescent="0.2">
      <c r="B825" s="25"/>
      <c r="C825" s="25"/>
      <c r="D825" s="25"/>
      <c r="E825" s="25"/>
      <c r="F825" s="89"/>
      <c r="G825" s="89"/>
      <c r="H825" s="89"/>
      <c r="I825" s="89"/>
      <c r="J825" s="89"/>
      <c r="K825" s="89"/>
      <c r="L825" s="89"/>
      <c r="M825" s="39"/>
    </row>
    <row r="826" spans="2:13" x14ac:dyDescent="0.2">
      <c r="B826" s="25"/>
      <c r="C826" s="25"/>
      <c r="D826" s="25"/>
      <c r="E826" s="25"/>
      <c r="F826" s="89"/>
      <c r="G826" s="89"/>
      <c r="H826" s="89"/>
      <c r="I826" s="89"/>
      <c r="J826" s="89"/>
      <c r="K826" s="89"/>
      <c r="L826" s="89"/>
      <c r="M826" s="39"/>
    </row>
    <row r="827" spans="2:13" x14ac:dyDescent="0.2">
      <c r="B827" s="25"/>
      <c r="C827" s="25"/>
      <c r="D827" s="25"/>
      <c r="E827" s="25"/>
      <c r="F827" s="89"/>
      <c r="G827" s="89"/>
      <c r="H827" s="89"/>
      <c r="I827" s="89"/>
      <c r="J827" s="89"/>
      <c r="K827" s="89"/>
      <c r="L827" s="89"/>
      <c r="M827" s="39"/>
    </row>
    <row r="828" spans="2:13" x14ac:dyDescent="0.2">
      <c r="B828" s="25"/>
      <c r="C828" s="25"/>
      <c r="D828" s="25"/>
      <c r="E828" s="25"/>
      <c r="F828" s="89"/>
      <c r="G828" s="89"/>
      <c r="H828" s="89"/>
      <c r="I828" s="89"/>
      <c r="J828" s="89"/>
      <c r="K828" s="89"/>
      <c r="L828" s="89"/>
      <c r="M828" s="39"/>
    </row>
    <row r="829" spans="2:13" x14ac:dyDescent="0.2">
      <c r="B829" s="25"/>
      <c r="C829" s="25"/>
      <c r="D829" s="25"/>
      <c r="E829" s="25"/>
      <c r="F829" s="89"/>
      <c r="G829" s="89"/>
      <c r="H829" s="89"/>
      <c r="I829" s="89"/>
      <c r="J829" s="89"/>
      <c r="K829" s="89"/>
      <c r="L829" s="89"/>
      <c r="M829" s="39"/>
    </row>
    <row r="830" spans="2:13" x14ac:dyDescent="0.2">
      <c r="B830" s="25"/>
      <c r="C830" s="25"/>
      <c r="D830" s="25"/>
      <c r="E830" s="25"/>
      <c r="F830" s="89"/>
      <c r="G830" s="89"/>
      <c r="H830" s="89"/>
      <c r="I830" s="89"/>
      <c r="J830" s="89"/>
      <c r="K830" s="89"/>
      <c r="L830" s="89"/>
      <c r="M830" s="39"/>
    </row>
    <row r="831" spans="2:13" x14ac:dyDescent="0.2">
      <c r="B831" s="25"/>
      <c r="C831" s="25"/>
      <c r="D831" s="25"/>
      <c r="E831" s="25"/>
      <c r="F831" s="89"/>
      <c r="G831" s="89"/>
      <c r="H831" s="89"/>
      <c r="I831" s="89"/>
      <c r="J831" s="89"/>
      <c r="K831" s="89"/>
      <c r="L831" s="89"/>
      <c r="M831" s="39"/>
    </row>
    <row r="832" spans="2:13" x14ac:dyDescent="0.2">
      <c r="B832" s="25"/>
      <c r="C832" s="25"/>
      <c r="D832" s="25"/>
      <c r="E832" s="25"/>
      <c r="F832" s="89"/>
      <c r="G832" s="89"/>
      <c r="H832" s="89"/>
      <c r="I832" s="89"/>
      <c r="J832" s="89"/>
      <c r="K832" s="89"/>
      <c r="L832" s="89"/>
      <c r="M832" s="39"/>
    </row>
    <row r="833" spans="2:13" x14ac:dyDescent="0.2">
      <c r="B833" s="25"/>
      <c r="C833" s="25"/>
      <c r="D833" s="25"/>
      <c r="E833" s="25"/>
      <c r="F833" s="89"/>
      <c r="G833" s="89"/>
      <c r="H833" s="89"/>
      <c r="I833" s="89"/>
      <c r="J833" s="89"/>
      <c r="K833" s="89"/>
      <c r="L833" s="89"/>
      <c r="M833" s="39"/>
    </row>
    <row r="834" spans="2:13" x14ac:dyDescent="0.2">
      <c r="B834" s="25"/>
      <c r="C834" s="25"/>
      <c r="D834" s="25"/>
      <c r="E834" s="25"/>
      <c r="F834" s="89"/>
      <c r="G834" s="89"/>
      <c r="H834" s="89"/>
      <c r="I834" s="89"/>
      <c r="J834" s="89"/>
      <c r="K834" s="89"/>
      <c r="L834" s="89"/>
      <c r="M834" s="39"/>
    </row>
    <row r="835" spans="2:13" x14ac:dyDescent="0.2">
      <c r="B835" s="25"/>
      <c r="C835" s="25"/>
      <c r="D835" s="25"/>
      <c r="E835" s="25"/>
      <c r="F835" s="89"/>
      <c r="G835" s="89"/>
      <c r="H835" s="89"/>
      <c r="I835" s="89"/>
      <c r="J835" s="89"/>
      <c r="K835" s="89"/>
      <c r="L835" s="89"/>
      <c r="M835" s="39"/>
    </row>
    <row r="836" spans="2:13" x14ac:dyDescent="0.2">
      <c r="B836" s="25"/>
      <c r="C836" s="25"/>
      <c r="D836" s="25"/>
      <c r="E836" s="25"/>
      <c r="F836" s="89"/>
      <c r="G836" s="89"/>
      <c r="H836" s="89"/>
      <c r="I836" s="89"/>
      <c r="J836" s="89"/>
      <c r="K836" s="89"/>
      <c r="L836" s="89"/>
      <c r="M836" s="39"/>
    </row>
    <row r="837" spans="2:13" x14ac:dyDescent="0.2">
      <c r="B837" s="25"/>
      <c r="C837" s="25"/>
      <c r="D837" s="25"/>
      <c r="E837" s="25"/>
      <c r="F837" s="89"/>
      <c r="G837" s="89"/>
      <c r="H837" s="89"/>
      <c r="I837" s="89"/>
      <c r="J837" s="89"/>
      <c r="K837" s="89"/>
      <c r="L837" s="89"/>
      <c r="M837" s="39"/>
    </row>
    <row r="838" spans="2:13" x14ac:dyDescent="0.2">
      <c r="B838" s="25"/>
      <c r="C838" s="25"/>
      <c r="D838" s="25"/>
      <c r="E838" s="25"/>
      <c r="F838" s="89"/>
      <c r="G838" s="89"/>
      <c r="H838" s="89"/>
      <c r="I838" s="89"/>
      <c r="J838" s="89"/>
      <c r="K838" s="89"/>
      <c r="L838" s="89"/>
      <c r="M838" s="39"/>
    </row>
    <row r="839" spans="2:13" x14ac:dyDescent="0.2">
      <c r="B839" s="25"/>
      <c r="C839" s="25"/>
      <c r="D839" s="25"/>
      <c r="E839" s="25"/>
      <c r="F839" s="89"/>
      <c r="G839" s="89"/>
      <c r="H839" s="89"/>
      <c r="I839" s="89"/>
      <c r="J839" s="89"/>
      <c r="K839" s="89"/>
      <c r="L839" s="89"/>
      <c r="M839" s="39"/>
    </row>
    <row r="840" spans="2:13" x14ac:dyDescent="0.2">
      <c r="B840" s="25"/>
      <c r="C840" s="25"/>
      <c r="D840" s="25"/>
      <c r="E840" s="25"/>
      <c r="F840" s="89"/>
      <c r="G840" s="89"/>
      <c r="H840" s="89"/>
      <c r="I840" s="89"/>
      <c r="J840" s="89"/>
      <c r="K840" s="89"/>
      <c r="L840" s="89"/>
      <c r="M840" s="39"/>
    </row>
    <row r="841" spans="2:13" x14ac:dyDescent="0.2">
      <c r="B841" s="25"/>
      <c r="C841" s="25"/>
      <c r="D841" s="25"/>
      <c r="E841" s="25"/>
      <c r="F841" s="89"/>
      <c r="G841" s="89"/>
      <c r="H841" s="89"/>
      <c r="I841" s="89"/>
      <c r="J841" s="89"/>
      <c r="K841" s="89"/>
      <c r="L841" s="89"/>
      <c r="M841" s="39"/>
    </row>
    <row r="842" spans="2:13" x14ac:dyDescent="0.2">
      <c r="B842" s="25"/>
      <c r="C842" s="25"/>
      <c r="D842" s="25"/>
      <c r="E842" s="25"/>
      <c r="F842" s="89"/>
      <c r="G842" s="89"/>
      <c r="H842" s="89"/>
      <c r="I842" s="89"/>
      <c r="J842" s="89"/>
      <c r="K842" s="89"/>
      <c r="L842" s="89"/>
      <c r="M842" s="39"/>
    </row>
    <row r="843" spans="2:13" x14ac:dyDescent="0.2">
      <c r="B843" s="25"/>
      <c r="C843" s="25"/>
      <c r="D843" s="25"/>
      <c r="E843" s="25"/>
      <c r="F843" s="89"/>
      <c r="G843" s="89"/>
      <c r="H843" s="89"/>
      <c r="I843" s="89"/>
      <c r="J843" s="89"/>
      <c r="K843" s="89"/>
      <c r="L843" s="89"/>
      <c r="M843" s="39"/>
    </row>
    <row r="844" spans="2:13" x14ac:dyDescent="0.2">
      <c r="B844" s="25"/>
      <c r="C844" s="25"/>
      <c r="D844" s="25"/>
      <c r="E844" s="25"/>
      <c r="F844" s="89"/>
      <c r="G844" s="89"/>
      <c r="H844" s="89"/>
      <c r="I844" s="89"/>
      <c r="J844" s="89"/>
      <c r="K844" s="89"/>
      <c r="L844" s="89"/>
      <c r="M844" s="39"/>
    </row>
    <row r="845" spans="2:13" x14ac:dyDescent="0.2">
      <c r="B845" s="25"/>
      <c r="C845" s="25"/>
      <c r="D845" s="25"/>
      <c r="E845" s="25"/>
      <c r="F845" s="89"/>
      <c r="G845" s="89"/>
      <c r="H845" s="89"/>
      <c r="I845" s="89"/>
      <c r="J845" s="89"/>
      <c r="K845" s="89"/>
      <c r="L845" s="89"/>
      <c r="M845" s="39"/>
    </row>
    <row r="846" spans="2:13" x14ac:dyDescent="0.2">
      <c r="B846" s="25"/>
      <c r="C846" s="25"/>
      <c r="D846" s="25"/>
      <c r="E846" s="25"/>
      <c r="F846" s="89"/>
      <c r="G846" s="89"/>
      <c r="H846" s="89"/>
      <c r="I846" s="89"/>
      <c r="J846" s="89"/>
      <c r="K846" s="89"/>
      <c r="L846" s="89"/>
      <c r="M846" s="39"/>
    </row>
    <row r="847" spans="2:13" x14ac:dyDescent="0.2">
      <c r="B847" s="25"/>
      <c r="C847" s="25"/>
      <c r="D847" s="25"/>
      <c r="E847" s="25"/>
      <c r="F847" s="89"/>
      <c r="G847" s="89"/>
      <c r="H847" s="89"/>
      <c r="I847" s="89"/>
      <c r="J847" s="89"/>
      <c r="K847" s="89"/>
      <c r="L847" s="89"/>
      <c r="M847" s="39"/>
    </row>
    <row r="848" spans="2:13" x14ac:dyDescent="0.2">
      <c r="B848" s="25"/>
      <c r="C848" s="25"/>
      <c r="D848" s="25"/>
      <c r="E848" s="25"/>
      <c r="F848" s="89"/>
      <c r="G848" s="89"/>
      <c r="H848" s="89"/>
      <c r="I848" s="89"/>
      <c r="J848" s="89"/>
      <c r="K848" s="89"/>
      <c r="L848" s="89"/>
      <c r="M848" s="39"/>
    </row>
    <row r="849" spans="2:13" x14ac:dyDescent="0.2">
      <c r="B849" s="25"/>
      <c r="C849" s="25"/>
      <c r="D849" s="25"/>
      <c r="E849" s="25"/>
      <c r="F849" s="89"/>
      <c r="G849" s="89"/>
      <c r="H849" s="89"/>
      <c r="I849" s="89"/>
      <c r="J849" s="89"/>
      <c r="K849" s="89"/>
      <c r="L849" s="89"/>
      <c r="M849" s="39"/>
    </row>
    <row r="850" spans="2:13" x14ac:dyDescent="0.2">
      <c r="B850" s="25"/>
      <c r="C850" s="25"/>
      <c r="D850" s="25"/>
      <c r="E850" s="25"/>
      <c r="F850" s="89"/>
      <c r="G850" s="89"/>
      <c r="H850" s="89"/>
      <c r="I850" s="89"/>
      <c r="J850" s="89"/>
      <c r="K850" s="89"/>
      <c r="L850" s="89"/>
      <c r="M850" s="39"/>
    </row>
    <row r="851" spans="2:13" x14ac:dyDescent="0.2">
      <c r="B851" s="25"/>
      <c r="C851" s="25"/>
      <c r="D851" s="25"/>
      <c r="E851" s="25"/>
      <c r="F851" s="89"/>
      <c r="G851" s="89"/>
      <c r="H851" s="89"/>
      <c r="I851" s="89"/>
      <c r="J851" s="89"/>
      <c r="K851" s="89"/>
      <c r="L851" s="89"/>
      <c r="M851" s="39"/>
    </row>
    <row r="852" spans="2:13" x14ac:dyDescent="0.2">
      <c r="B852" s="25"/>
      <c r="C852" s="25"/>
      <c r="D852" s="25"/>
      <c r="E852" s="25"/>
      <c r="F852" s="89"/>
      <c r="G852" s="89"/>
      <c r="H852" s="89"/>
      <c r="I852" s="89"/>
      <c r="J852" s="89"/>
      <c r="K852" s="89"/>
      <c r="L852" s="89"/>
      <c r="M852" s="39"/>
    </row>
    <row r="853" spans="2:13" x14ac:dyDescent="0.2">
      <c r="B853" s="25"/>
      <c r="C853" s="25"/>
      <c r="D853" s="25"/>
      <c r="E853" s="25"/>
      <c r="F853" s="89"/>
      <c r="G853" s="89"/>
      <c r="H853" s="89"/>
      <c r="I853" s="89"/>
      <c r="J853" s="89"/>
      <c r="K853" s="89"/>
      <c r="L853" s="89"/>
      <c r="M853" s="39"/>
    </row>
    <row r="854" spans="2:13" x14ac:dyDescent="0.2">
      <c r="B854" s="25"/>
      <c r="C854" s="25"/>
      <c r="D854" s="25"/>
      <c r="E854" s="25"/>
      <c r="F854" s="89"/>
      <c r="G854" s="89"/>
      <c r="H854" s="89"/>
      <c r="I854" s="89"/>
      <c r="J854" s="89"/>
      <c r="K854" s="89"/>
      <c r="L854" s="89"/>
      <c r="M854" s="39"/>
    </row>
    <row r="855" spans="2:13" x14ac:dyDescent="0.2">
      <c r="B855" s="25"/>
      <c r="C855" s="25"/>
      <c r="D855" s="25"/>
      <c r="E855" s="25"/>
      <c r="F855" s="89"/>
      <c r="G855" s="89"/>
      <c r="H855" s="89"/>
      <c r="I855" s="89"/>
      <c r="J855" s="89"/>
      <c r="K855" s="89"/>
      <c r="L855" s="89"/>
      <c r="M855" s="39"/>
    </row>
    <row r="856" spans="2:13" x14ac:dyDescent="0.2">
      <c r="B856" s="25"/>
      <c r="C856" s="25"/>
      <c r="D856" s="25"/>
      <c r="E856" s="25"/>
      <c r="F856" s="89"/>
      <c r="G856" s="89"/>
      <c r="H856" s="89"/>
      <c r="I856" s="89"/>
      <c r="J856" s="89"/>
      <c r="K856" s="89"/>
      <c r="L856" s="89"/>
      <c r="M856" s="39"/>
    </row>
    <row r="857" spans="2:13" x14ac:dyDescent="0.2">
      <c r="B857" s="25"/>
      <c r="C857" s="25"/>
      <c r="D857" s="25"/>
      <c r="E857" s="25"/>
      <c r="F857" s="89"/>
      <c r="G857" s="89"/>
      <c r="H857" s="89"/>
      <c r="I857" s="89"/>
      <c r="J857" s="89"/>
      <c r="K857" s="89"/>
      <c r="L857" s="89"/>
      <c r="M857" s="39"/>
    </row>
    <row r="858" spans="2:13" x14ac:dyDescent="0.2">
      <c r="B858" s="25"/>
      <c r="C858" s="25"/>
      <c r="D858" s="25"/>
      <c r="E858" s="25"/>
      <c r="F858" s="89"/>
      <c r="G858" s="89"/>
      <c r="H858" s="89"/>
      <c r="I858" s="89"/>
      <c r="J858" s="89"/>
      <c r="K858" s="89"/>
      <c r="L858" s="89"/>
      <c r="M858" s="39"/>
    </row>
    <row r="859" spans="2:13" x14ac:dyDescent="0.2">
      <c r="B859" s="25"/>
      <c r="C859" s="25"/>
      <c r="D859" s="25"/>
      <c r="E859" s="25"/>
      <c r="F859" s="89"/>
      <c r="G859" s="89"/>
      <c r="H859" s="89"/>
      <c r="I859" s="89"/>
      <c r="J859" s="89"/>
      <c r="K859" s="89"/>
      <c r="L859" s="89"/>
      <c r="M859" s="39"/>
    </row>
    <row r="860" spans="2:13" x14ac:dyDescent="0.2">
      <c r="B860" s="25"/>
      <c r="C860" s="25"/>
      <c r="D860" s="25"/>
      <c r="E860" s="25"/>
      <c r="F860" s="89"/>
      <c r="G860" s="89"/>
      <c r="H860" s="89"/>
      <c r="I860" s="89"/>
      <c r="J860" s="89"/>
      <c r="K860" s="89"/>
      <c r="L860" s="89"/>
      <c r="M860" s="39"/>
    </row>
    <row r="861" spans="2:13" x14ac:dyDescent="0.2">
      <c r="B861" s="25"/>
      <c r="C861" s="25"/>
      <c r="D861" s="25"/>
      <c r="E861" s="25"/>
      <c r="F861" s="89"/>
      <c r="G861" s="89"/>
      <c r="H861" s="89"/>
      <c r="I861" s="89"/>
      <c r="J861" s="89"/>
      <c r="K861" s="89"/>
      <c r="L861" s="89"/>
      <c r="M861" s="39"/>
    </row>
    <row r="862" spans="2:13" x14ac:dyDescent="0.2">
      <c r="B862" s="25"/>
      <c r="C862" s="25"/>
      <c r="D862" s="25"/>
      <c r="E862" s="25"/>
      <c r="F862" s="89"/>
      <c r="G862" s="89"/>
      <c r="H862" s="89"/>
      <c r="I862" s="39"/>
      <c r="J862" s="39"/>
      <c r="K862" s="39"/>
      <c r="L862" s="39"/>
    </row>
    <row r="863" spans="2:13" x14ac:dyDescent="0.2">
      <c r="B863" s="25"/>
      <c r="C863" s="25"/>
      <c r="D863" s="25"/>
      <c r="E863" s="25"/>
      <c r="F863" s="89"/>
      <c r="G863" s="89"/>
      <c r="H863" s="89"/>
      <c r="I863" s="39"/>
      <c r="J863" s="39"/>
      <c r="K863" s="39"/>
      <c r="L863" s="39"/>
    </row>
    <row r="864" spans="2:13" x14ac:dyDescent="0.2">
      <c r="B864" s="25"/>
      <c r="C864" s="25"/>
      <c r="D864" s="25"/>
      <c r="E864" s="25"/>
      <c r="F864" s="89"/>
      <c r="G864" s="89"/>
      <c r="H864" s="89"/>
    </row>
    <row r="865" spans="2:8" x14ac:dyDescent="0.2">
      <c r="B865" s="25"/>
      <c r="C865" s="25"/>
      <c r="D865" s="25"/>
      <c r="E865" s="25"/>
      <c r="F865" s="89"/>
      <c r="G865" s="89"/>
      <c r="H865" s="89"/>
    </row>
    <row r="866" spans="2:8" x14ac:dyDescent="0.2">
      <c r="B866" s="25"/>
      <c r="C866" s="25"/>
      <c r="D866" s="25"/>
      <c r="E866" s="25"/>
      <c r="F866" s="39"/>
      <c r="G866" s="89"/>
      <c r="H866" s="89"/>
    </row>
    <row r="867" spans="2:8" x14ac:dyDescent="0.2">
      <c r="B867" s="25"/>
      <c r="C867" s="25"/>
      <c r="D867" s="25"/>
      <c r="E867" s="25"/>
      <c r="F867" s="39"/>
      <c r="G867" s="89"/>
      <c r="H867" s="89"/>
    </row>
    <row r="868" spans="2:8" x14ac:dyDescent="0.2">
      <c r="B868" s="25"/>
      <c r="C868" s="25"/>
      <c r="D868" s="25"/>
      <c r="E868" s="25"/>
      <c r="G868" s="89"/>
      <c r="H868" s="89"/>
    </row>
    <row r="869" spans="2:8" x14ac:dyDescent="0.2">
      <c r="B869" s="25"/>
      <c r="C869" s="25"/>
      <c r="D869" s="25"/>
      <c r="E869" s="25"/>
      <c r="G869" s="39"/>
      <c r="H869" s="89"/>
    </row>
    <row r="870" spans="2:8" x14ac:dyDescent="0.2">
      <c r="B870" s="25"/>
      <c r="C870" s="25"/>
      <c r="D870" s="25"/>
      <c r="E870" s="25"/>
      <c r="G870" s="39"/>
      <c r="H870" s="39"/>
    </row>
    <row r="871" spans="2:8" x14ac:dyDescent="0.2">
      <c r="B871" s="25"/>
      <c r="C871" s="25"/>
      <c r="D871" s="25"/>
      <c r="E871" s="25"/>
      <c r="H871" s="39"/>
    </row>
    <row r="872" spans="2:8" x14ac:dyDescent="0.2">
      <c r="B872" s="25"/>
      <c r="C872" s="25"/>
      <c r="D872" s="25"/>
      <c r="E872" s="25"/>
    </row>
    <row r="873" spans="2:8" x14ac:dyDescent="0.2">
      <c r="B873" s="25"/>
      <c r="C873" s="25"/>
      <c r="D873" s="25"/>
      <c r="E873" s="25"/>
    </row>
    <row r="874" spans="2:8" x14ac:dyDescent="0.2">
      <c r="B874" s="25"/>
      <c r="C874" s="25"/>
      <c r="D874" s="25"/>
      <c r="E874" s="25"/>
    </row>
    <row r="875" spans="2:8" x14ac:dyDescent="0.2">
      <c r="B875" s="25"/>
      <c r="C875" s="25"/>
      <c r="D875" s="25"/>
      <c r="E875" s="25"/>
    </row>
    <row r="876" spans="2:8" x14ac:dyDescent="0.2">
      <c r="B876" s="25"/>
      <c r="C876" s="25"/>
      <c r="D876" s="25"/>
      <c r="E876" s="25"/>
    </row>
    <row r="877" spans="2:8" x14ac:dyDescent="0.2">
      <c r="B877" s="25"/>
      <c r="C877" s="25"/>
      <c r="D877" s="25"/>
      <c r="E877" s="25"/>
    </row>
    <row r="878" spans="2:8" x14ac:dyDescent="0.2">
      <c r="B878" s="25"/>
      <c r="C878" s="25"/>
      <c r="D878" s="25"/>
      <c r="E878" s="25"/>
    </row>
    <row r="879" spans="2:8" x14ac:dyDescent="0.2">
      <c r="B879" s="25"/>
      <c r="C879" s="25"/>
      <c r="D879" s="25"/>
      <c r="E879" s="25"/>
    </row>
    <row r="880" spans="2:8" x14ac:dyDescent="0.2">
      <c r="B880" s="25"/>
      <c r="C880" s="25"/>
      <c r="D880" s="25"/>
      <c r="E880" s="25"/>
    </row>
    <row r="881" spans="2:5" x14ac:dyDescent="0.2">
      <c r="B881" s="25"/>
      <c r="C881" s="25"/>
      <c r="D881" s="25"/>
      <c r="E881" s="25"/>
    </row>
    <row r="882" spans="2:5" x14ac:dyDescent="0.2">
      <c r="B882" s="25"/>
      <c r="C882" s="25"/>
      <c r="D882" s="25"/>
      <c r="E882" s="25"/>
    </row>
    <row r="883" spans="2:5" x14ac:dyDescent="0.2">
      <c r="B883" s="25"/>
      <c r="C883" s="25"/>
      <c r="D883" s="25"/>
      <c r="E883" s="25"/>
    </row>
    <row r="884" spans="2:5" x14ac:dyDescent="0.2">
      <c r="B884" s="25"/>
      <c r="C884" s="25"/>
      <c r="D884" s="25"/>
      <c r="E884" s="25"/>
    </row>
    <row r="885" spans="2:5" x14ac:dyDescent="0.2">
      <c r="B885" s="25"/>
      <c r="C885" s="25"/>
      <c r="D885" s="25"/>
      <c r="E885" s="25"/>
    </row>
    <row r="886" spans="2:5" x14ac:dyDescent="0.2">
      <c r="B886" s="25"/>
      <c r="C886" s="25"/>
      <c r="D886" s="25"/>
      <c r="E886" s="25"/>
    </row>
    <row r="887" spans="2:5" x14ac:dyDescent="0.2">
      <c r="B887" s="25"/>
      <c r="C887" s="25"/>
      <c r="D887" s="25"/>
      <c r="E887" s="25"/>
    </row>
    <row r="888" spans="2:5" x14ac:dyDescent="0.2">
      <c r="B888" s="25"/>
      <c r="C888" s="25"/>
      <c r="D888" s="25"/>
      <c r="E888" s="25"/>
    </row>
    <row r="889" spans="2:5" x14ac:dyDescent="0.2">
      <c r="B889" s="25"/>
      <c r="C889" s="25"/>
      <c r="D889" s="25"/>
      <c r="E889" s="25"/>
    </row>
    <row r="890" spans="2:5" x14ac:dyDescent="0.2">
      <c r="B890" s="25"/>
      <c r="C890" s="25"/>
      <c r="D890" s="25"/>
      <c r="E890" s="25"/>
    </row>
    <row r="891" spans="2:5" x14ac:dyDescent="0.2">
      <c r="B891" s="25"/>
      <c r="C891" s="25"/>
      <c r="D891" s="25"/>
      <c r="E891" s="25"/>
    </row>
    <row r="892" spans="2:5" x14ac:dyDescent="0.2">
      <c r="B892" s="25"/>
      <c r="C892" s="25"/>
      <c r="D892" s="25"/>
      <c r="E892" s="25"/>
    </row>
    <row r="893" spans="2:5" x14ac:dyDescent="0.2">
      <c r="B893" s="25"/>
      <c r="C893" s="25"/>
      <c r="D893" s="25"/>
      <c r="E893" s="25"/>
    </row>
    <row r="894" spans="2:5" x14ac:dyDescent="0.2">
      <c r="B894" s="25"/>
      <c r="C894" s="25"/>
      <c r="D894" s="25"/>
      <c r="E894" s="25"/>
    </row>
    <row r="895" spans="2:5" x14ac:dyDescent="0.2">
      <c r="B895" s="25"/>
      <c r="C895" s="25"/>
      <c r="D895" s="25"/>
      <c r="E895" s="25"/>
    </row>
    <row r="896" spans="2:5" x14ac:dyDescent="0.2">
      <c r="B896" s="25"/>
      <c r="C896" s="25"/>
      <c r="D896" s="25"/>
      <c r="E896" s="25"/>
    </row>
    <row r="897" spans="2:5" x14ac:dyDescent="0.2">
      <c r="B897" s="25"/>
      <c r="C897" s="25"/>
      <c r="D897" s="25"/>
      <c r="E897" s="25"/>
    </row>
    <row r="898" spans="2:5" x14ac:dyDescent="0.2">
      <c r="B898" s="25"/>
      <c r="C898" s="25"/>
      <c r="D898" s="25"/>
      <c r="E898" s="25"/>
    </row>
    <row r="899" spans="2:5" x14ac:dyDescent="0.2">
      <c r="B899" s="25"/>
      <c r="C899" s="25"/>
      <c r="D899" s="25"/>
      <c r="E899" s="25"/>
    </row>
    <row r="900" spans="2:5" x14ac:dyDescent="0.2">
      <c r="B900" s="25"/>
      <c r="C900" s="25"/>
      <c r="D900" s="25"/>
      <c r="E900" s="25"/>
    </row>
    <row r="901" spans="2:5" x14ac:dyDescent="0.2">
      <c r="B901" s="25"/>
      <c r="C901" s="25"/>
      <c r="D901" s="25"/>
      <c r="E901" s="25"/>
    </row>
    <row r="902" spans="2:5" x14ac:dyDescent="0.2">
      <c r="B902" s="25"/>
      <c r="C902" s="25"/>
      <c r="D902" s="25"/>
      <c r="E902" s="25"/>
    </row>
    <row r="903" spans="2:5" x14ac:dyDescent="0.2">
      <c r="B903" s="25"/>
      <c r="C903" s="25"/>
      <c r="D903" s="25"/>
      <c r="E903" s="25"/>
    </row>
    <row r="904" spans="2:5" x14ac:dyDescent="0.2">
      <c r="B904" s="25"/>
      <c r="C904" s="25"/>
      <c r="D904" s="25"/>
      <c r="E904" s="25"/>
    </row>
    <row r="905" spans="2:5" x14ac:dyDescent="0.2">
      <c r="B905" s="25"/>
      <c r="C905" s="25"/>
      <c r="D905" s="25"/>
      <c r="E905" s="25"/>
    </row>
    <row r="906" spans="2:5" x14ac:dyDescent="0.2">
      <c r="B906" s="25"/>
      <c r="C906" s="25"/>
      <c r="D906" s="25"/>
      <c r="E906" s="25"/>
    </row>
    <row r="907" spans="2:5" x14ac:dyDescent="0.2">
      <c r="B907" s="25"/>
      <c r="C907" s="25"/>
      <c r="D907" s="25"/>
      <c r="E907" s="25"/>
    </row>
    <row r="908" spans="2:5" x14ac:dyDescent="0.2">
      <c r="B908" s="25"/>
      <c r="C908" s="25"/>
      <c r="D908" s="25"/>
      <c r="E908" s="25"/>
    </row>
    <row r="909" spans="2:5" x14ac:dyDescent="0.2">
      <c r="B909" s="25"/>
      <c r="C909" s="25"/>
      <c r="D909" s="25"/>
      <c r="E909" s="25"/>
    </row>
    <row r="910" spans="2:5" x14ac:dyDescent="0.2">
      <c r="B910" s="25"/>
      <c r="C910" s="25"/>
      <c r="D910" s="25"/>
      <c r="E910" s="25"/>
    </row>
    <row r="911" spans="2:5" x14ac:dyDescent="0.2">
      <c r="B911" s="25"/>
      <c r="C911" s="25"/>
      <c r="D911" s="25"/>
      <c r="E911" s="25"/>
    </row>
    <row r="912" spans="2:5" x14ac:dyDescent="0.2">
      <c r="B912" s="25"/>
      <c r="C912" s="25"/>
      <c r="D912" s="25"/>
      <c r="E912" s="25"/>
    </row>
    <row r="913" spans="2:5" x14ac:dyDescent="0.2">
      <c r="B913" s="25"/>
      <c r="C913" s="25"/>
      <c r="D913" s="25"/>
      <c r="E913" s="25"/>
    </row>
    <row r="914" spans="2:5" x14ac:dyDescent="0.2">
      <c r="B914" s="25"/>
      <c r="C914" s="25"/>
      <c r="D914" s="25"/>
      <c r="E914" s="25"/>
    </row>
    <row r="915" spans="2:5" x14ac:dyDescent="0.2">
      <c r="B915" s="25"/>
      <c r="C915" s="25"/>
      <c r="D915" s="25"/>
      <c r="E915" s="25"/>
    </row>
    <row r="916" spans="2:5" x14ac:dyDescent="0.2">
      <c r="B916" s="25"/>
      <c r="C916" s="25"/>
      <c r="D916" s="25"/>
      <c r="E916" s="25"/>
    </row>
    <row r="917" spans="2:5" x14ac:dyDescent="0.2">
      <c r="B917" s="25"/>
      <c r="C917" s="25"/>
      <c r="D917" s="25"/>
      <c r="E917" s="25"/>
    </row>
    <row r="918" spans="2:5" x14ac:dyDescent="0.2">
      <c r="B918" s="25"/>
      <c r="C918" s="25"/>
      <c r="D918" s="25"/>
      <c r="E918" s="25"/>
    </row>
    <row r="919" spans="2:5" x14ac:dyDescent="0.2">
      <c r="B919" s="25"/>
      <c r="C919" s="25"/>
      <c r="D919" s="25"/>
      <c r="E919" s="25"/>
    </row>
    <row r="920" spans="2:5" x14ac:dyDescent="0.2">
      <c r="B920" s="25"/>
      <c r="C920" s="25"/>
      <c r="D920" s="25"/>
      <c r="E920" s="25"/>
    </row>
    <row r="921" spans="2:5" x14ac:dyDescent="0.2">
      <c r="B921" s="25"/>
      <c r="C921" s="25"/>
      <c r="D921" s="25"/>
      <c r="E921" s="25"/>
    </row>
    <row r="922" spans="2:5" x14ac:dyDescent="0.2">
      <c r="B922" s="25"/>
      <c r="C922" s="25"/>
      <c r="D922" s="25"/>
      <c r="E922" s="25"/>
    </row>
    <row r="923" spans="2:5" x14ac:dyDescent="0.2">
      <c r="B923" s="25"/>
      <c r="C923" s="25"/>
      <c r="D923" s="25"/>
      <c r="E923" s="25"/>
    </row>
    <row r="924" spans="2:5" x14ac:dyDescent="0.2">
      <c r="B924" s="25"/>
      <c r="C924" s="25"/>
      <c r="D924" s="25"/>
      <c r="E924" s="25"/>
    </row>
    <row r="925" spans="2:5" x14ac:dyDescent="0.2">
      <c r="B925" s="25"/>
      <c r="C925" s="25"/>
      <c r="D925" s="25"/>
      <c r="E925" s="25"/>
    </row>
    <row r="926" spans="2:5" x14ac:dyDescent="0.2">
      <c r="B926" s="25"/>
      <c r="C926" s="25"/>
      <c r="D926" s="25"/>
      <c r="E926" s="25"/>
    </row>
    <row r="927" spans="2:5" x14ac:dyDescent="0.2">
      <c r="B927" s="25"/>
      <c r="C927" s="25"/>
      <c r="D927" s="25"/>
      <c r="E927" s="25"/>
    </row>
    <row r="928" spans="2:5" x14ac:dyDescent="0.2">
      <c r="B928" s="25"/>
      <c r="C928" s="25"/>
      <c r="D928" s="25"/>
      <c r="E928" s="25"/>
    </row>
    <row r="929" spans="2:5" x14ac:dyDescent="0.2">
      <c r="B929" s="25"/>
      <c r="C929" s="25"/>
      <c r="D929" s="25"/>
      <c r="E929" s="25"/>
    </row>
    <row r="930" spans="2:5" x14ac:dyDescent="0.2">
      <c r="B930" s="25"/>
      <c r="C930" s="25"/>
      <c r="D930" s="25"/>
      <c r="E930" s="25"/>
    </row>
    <row r="931" spans="2:5" x14ac:dyDescent="0.2">
      <c r="B931" s="25"/>
      <c r="C931" s="25"/>
      <c r="D931" s="25"/>
      <c r="E931" s="25"/>
    </row>
    <row r="932" spans="2:5" x14ac:dyDescent="0.2">
      <c r="B932" s="25"/>
      <c r="C932" s="25"/>
      <c r="D932" s="25"/>
      <c r="E932" s="25"/>
    </row>
    <row r="933" spans="2:5" x14ac:dyDescent="0.2">
      <c r="B933" s="25"/>
      <c r="C933" s="25"/>
      <c r="D933" s="25"/>
      <c r="E933" s="25"/>
    </row>
    <row r="934" spans="2:5" x14ac:dyDescent="0.2">
      <c r="B934" s="25"/>
      <c r="C934" s="25"/>
      <c r="D934" s="25"/>
      <c r="E934" s="25"/>
    </row>
    <row r="935" spans="2:5" x14ac:dyDescent="0.2">
      <c r="B935" s="25"/>
      <c r="C935" s="25"/>
      <c r="D935" s="25"/>
      <c r="E935" s="25"/>
    </row>
    <row r="936" spans="2:5" x14ac:dyDescent="0.2">
      <c r="B936" s="25"/>
      <c r="C936" s="25"/>
      <c r="D936" s="25"/>
      <c r="E936" s="25"/>
    </row>
    <row r="937" spans="2:5" x14ac:dyDescent="0.2">
      <c r="B937" s="25"/>
      <c r="C937" s="25"/>
      <c r="D937" s="25"/>
      <c r="E937" s="25"/>
    </row>
    <row r="938" spans="2:5" x14ac:dyDescent="0.2">
      <c r="B938" s="25"/>
      <c r="C938" s="25"/>
      <c r="D938" s="25"/>
      <c r="E938" s="25"/>
    </row>
    <row r="939" spans="2:5" x14ac:dyDescent="0.2">
      <c r="B939" s="25"/>
      <c r="C939" s="25"/>
      <c r="D939" s="25"/>
      <c r="E939" s="25"/>
    </row>
    <row r="940" spans="2:5" x14ac:dyDescent="0.2">
      <c r="B940" s="25"/>
      <c r="C940" s="25"/>
      <c r="D940" s="25"/>
      <c r="E940" s="25"/>
    </row>
    <row r="941" spans="2:5" x14ac:dyDescent="0.2">
      <c r="B941" s="25"/>
      <c r="C941" s="25"/>
      <c r="D941" s="25"/>
      <c r="E941" s="25"/>
    </row>
    <row r="942" spans="2:5" x14ac:dyDescent="0.2">
      <c r="B942" s="25"/>
      <c r="C942" s="25"/>
      <c r="D942" s="25"/>
      <c r="E942" s="25"/>
    </row>
    <row r="943" spans="2:5" x14ac:dyDescent="0.2">
      <c r="B943" s="25"/>
      <c r="C943" s="25"/>
      <c r="D943" s="25"/>
      <c r="E943" s="25"/>
    </row>
    <row r="944" spans="2:5" x14ac:dyDescent="0.2">
      <c r="B944" s="25"/>
      <c r="C944" s="25"/>
      <c r="D944" s="25"/>
      <c r="E944" s="25"/>
    </row>
    <row r="945" spans="2:5" x14ac:dyDescent="0.2">
      <c r="B945" s="25"/>
      <c r="C945" s="25"/>
      <c r="D945" s="25"/>
      <c r="E945" s="25"/>
    </row>
    <row r="946" spans="2:5" x14ac:dyDescent="0.2">
      <c r="B946" s="25"/>
      <c r="C946" s="25"/>
      <c r="D946" s="25"/>
      <c r="E946" s="25"/>
    </row>
    <row r="947" spans="2:5" x14ac:dyDescent="0.2">
      <c r="B947" s="25"/>
      <c r="C947" s="25"/>
      <c r="D947" s="25"/>
      <c r="E947" s="25"/>
    </row>
    <row r="948" spans="2:5" x14ac:dyDescent="0.2">
      <c r="B948" s="25"/>
      <c r="C948" s="25"/>
      <c r="D948" s="25"/>
      <c r="E948" s="25"/>
    </row>
    <row r="949" spans="2:5" x14ac:dyDescent="0.2">
      <c r="B949" s="25"/>
      <c r="C949" s="25"/>
      <c r="D949" s="25"/>
      <c r="E949" s="25"/>
    </row>
    <row r="950" spans="2:5" x14ac:dyDescent="0.2">
      <c r="B950" s="25"/>
      <c r="C950" s="25"/>
      <c r="D950" s="25"/>
      <c r="E950" s="25"/>
    </row>
    <row r="951" spans="2:5" x14ac:dyDescent="0.2">
      <c r="B951" s="25"/>
      <c r="C951" s="25"/>
      <c r="D951" s="25"/>
      <c r="E951" s="25"/>
    </row>
    <row r="952" spans="2:5" x14ac:dyDescent="0.2">
      <c r="B952" s="25"/>
      <c r="C952" s="25"/>
      <c r="D952" s="25"/>
      <c r="E952" s="25"/>
    </row>
    <row r="953" spans="2:5" x14ac:dyDescent="0.2">
      <c r="B953" s="25"/>
      <c r="C953" s="25"/>
      <c r="D953" s="25"/>
      <c r="E953" s="25"/>
    </row>
    <row r="954" spans="2:5" x14ac:dyDescent="0.2">
      <c r="B954" s="25"/>
      <c r="C954" s="25"/>
      <c r="D954" s="25"/>
      <c r="E954" s="25"/>
    </row>
    <row r="955" spans="2:5" x14ac:dyDescent="0.2">
      <c r="B955" s="25"/>
      <c r="C955" s="25"/>
      <c r="D955" s="25"/>
      <c r="E955" s="25"/>
    </row>
    <row r="956" spans="2:5" x14ac:dyDescent="0.2">
      <c r="B956" s="25"/>
      <c r="C956" s="25"/>
      <c r="D956" s="25"/>
      <c r="E956" s="25"/>
    </row>
    <row r="957" spans="2:5" x14ac:dyDescent="0.2">
      <c r="B957" s="25"/>
      <c r="C957" s="25"/>
      <c r="D957" s="25"/>
      <c r="E957" s="25"/>
    </row>
    <row r="958" spans="2:5" x14ac:dyDescent="0.2">
      <c r="B958" s="25"/>
      <c r="C958" s="25"/>
      <c r="D958" s="25"/>
      <c r="E958" s="25"/>
    </row>
    <row r="959" spans="2:5" x14ac:dyDescent="0.2">
      <c r="B959" s="25"/>
      <c r="C959" s="25"/>
      <c r="D959" s="25"/>
      <c r="E959" s="25"/>
    </row>
    <row r="960" spans="2:5" x14ac:dyDescent="0.2">
      <c r="B960" s="25"/>
      <c r="C960" s="25"/>
      <c r="D960" s="25"/>
      <c r="E960" s="25"/>
    </row>
    <row r="961" spans="2:5" x14ac:dyDescent="0.2">
      <c r="B961" s="25"/>
      <c r="C961" s="25"/>
      <c r="D961" s="25"/>
      <c r="E961" s="25"/>
    </row>
    <row r="962" spans="2:5" x14ac:dyDescent="0.2">
      <c r="B962" s="25"/>
      <c r="C962" s="25"/>
      <c r="D962" s="25"/>
      <c r="E962" s="25"/>
    </row>
    <row r="963" spans="2:5" x14ac:dyDescent="0.2">
      <c r="B963" s="25"/>
      <c r="C963" s="25"/>
      <c r="D963" s="25"/>
      <c r="E963" s="25"/>
    </row>
    <row r="964" spans="2:5" x14ac:dyDescent="0.2">
      <c r="B964" s="25"/>
      <c r="C964" s="25"/>
      <c r="D964" s="25"/>
      <c r="E964" s="25"/>
    </row>
    <row r="965" spans="2:5" x14ac:dyDescent="0.2">
      <c r="B965" s="25"/>
      <c r="C965" s="25"/>
      <c r="D965" s="25"/>
      <c r="E965" s="25"/>
    </row>
    <row r="966" spans="2:5" x14ac:dyDescent="0.2">
      <c r="B966" s="25"/>
      <c r="C966" s="25"/>
      <c r="D966" s="25"/>
      <c r="E966" s="25"/>
    </row>
    <row r="967" spans="2:5" x14ac:dyDescent="0.2">
      <c r="B967" s="25"/>
      <c r="C967" s="25"/>
      <c r="D967" s="25"/>
      <c r="E967" s="25"/>
    </row>
    <row r="968" spans="2:5" x14ac:dyDescent="0.2">
      <c r="B968" s="25"/>
      <c r="C968" s="25"/>
      <c r="D968" s="25"/>
      <c r="E968" s="25"/>
    </row>
    <row r="969" spans="2:5" x14ac:dyDescent="0.2">
      <c r="B969" s="25"/>
      <c r="C969" s="25"/>
      <c r="D969" s="25"/>
      <c r="E969" s="25"/>
    </row>
    <row r="970" spans="2:5" x14ac:dyDescent="0.2">
      <c r="B970" s="25"/>
      <c r="C970" s="25"/>
      <c r="D970" s="25"/>
      <c r="E970" s="25"/>
    </row>
    <row r="971" spans="2:5" x14ac:dyDescent="0.2">
      <c r="B971" s="25"/>
      <c r="C971" s="25"/>
      <c r="D971" s="25"/>
      <c r="E971" s="25"/>
    </row>
    <row r="972" spans="2:5" x14ac:dyDescent="0.2">
      <c r="B972" s="25"/>
      <c r="C972" s="25"/>
      <c r="D972" s="25"/>
      <c r="E972" s="25"/>
    </row>
    <row r="973" spans="2:5" x14ac:dyDescent="0.2">
      <c r="B973" s="25"/>
      <c r="C973" s="25"/>
      <c r="D973" s="25"/>
      <c r="E973" s="25"/>
    </row>
    <row r="974" spans="2:5" x14ac:dyDescent="0.2">
      <c r="B974" s="25"/>
      <c r="C974" s="25"/>
      <c r="D974" s="25"/>
      <c r="E974" s="25"/>
    </row>
    <row r="975" spans="2:5" x14ac:dyDescent="0.2">
      <c r="B975" s="25"/>
      <c r="C975" s="25"/>
      <c r="D975" s="25"/>
      <c r="E975" s="25"/>
    </row>
    <row r="976" spans="2:5" x14ac:dyDescent="0.2">
      <c r="B976" s="25"/>
      <c r="C976" s="25"/>
      <c r="D976" s="25"/>
      <c r="E976" s="25"/>
    </row>
    <row r="977" spans="2:5" x14ac:dyDescent="0.2">
      <c r="B977" s="25"/>
      <c r="C977" s="25"/>
      <c r="D977" s="25"/>
      <c r="E977" s="25"/>
    </row>
    <row r="978" spans="2:5" x14ac:dyDescent="0.2">
      <c r="B978" s="25"/>
      <c r="C978" s="25"/>
      <c r="D978" s="25"/>
      <c r="E978" s="25"/>
    </row>
    <row r="979" spans="2:5" x14ac:dyDescent="0.2">
      <c r="B979" s="25"/>
      <c r="C979" s="25"/>
      <c r="D979" s="25"/>
      <c r="E979" s="25"/>
    </row>
    <row r="980" spans="2:5" x14ac:dyDescent="0.2">
      <c r="B980" s="25"/>
      <c r="C980" s="25"/>
      <c r="D980" s="25"/>
      <c r="E980" s="25"/>
    </row>
    <row r="981" spans="2:5" x14ac:dyDescent="0.2">
      <c r="B981" s="25"/>
      <c r="C981" s="25"/>
      <c r="D981" s="25"/>
      <c r="E981" s="25"/>
    </row>
    <row r="982" spans="2:5" x14ac:dyDescent="0.2">
      <c r="B982" s="25"/>
      <c r="C982" s="25"/>
      <c r="D982" s="25"/>
      <c r="E982" s="25"/>
    </row>
    <row r="983" spans="2:5" x14ac:dyDescent="0.2">
      <c r="B983" s="25"/>
      <c r="C983" s="25"/>
      <c r="D983" s="25"/>
      <c r="E983" s="25"/>
    </row>
    <row r="984" spans="2:5" x14ac:dyDescent="0.2">
      <c r="B984" s="25"/>
      <c r="C984" s="25"/>
      <c r="D984" s="25"/>
      <c r="E984" s="25"/>
    </row>
    <row r="985" spans="2:5" x14ac:dyDescent="0.2">
      <c r="B985" s="25"/>
      <c r="C985" s="25"/>
      <c r="D985" s="25"/>
      <c r="E985" s="25"/>
    </row>
    <row r="986" spans="2:5" x14ac:dyDescent="0.2">
      <c r="B986" s="25"/>
      <c r="C986" s="25"/>
      <c r="D986" s="25"/>
      <c r="E986" s="25"/>
    </row>
    <row r="987" spans="2:5" x14ac:dyDescent="0.2">
      <c r="B987" s="25"/>
      <c r="C987" s="25"/>
      <c r="D987" s="25"/>
      <c r="E987" s="25"/>
    </row>
    <row r="988" spans="2:5" x14ac:dyDescent="0.2">
      <c r="B988" s="25"/>
      <c r="C988" s="25"/>
      <c r="D988" s="25"/>
      <c r="E988" s="25"/>
    </row>
    <row r="989" spans="2:5" x14ac:dyDescent="0.2">
      <c r="B989" s="25"/>
      <c r="C989" s="25"/>
      <c r="D989" s="25"/>
      <c r="E989" s="25"/>
    </row>
    <row r="990" spans="2:5" x14ac:dyDescent="0.2">
      <c r="B990" s="25"/>
      <c r="C990" s="25"/>
      <c r="D990" s="25"/>
      <c r="E990" s="25"/>
    </row>
    <row r="991" spans="2:5" x14ac:dyDescent="0.2">
      <c r="B991" s="25"/>
      <c r="C991" s="25"/>
      <c r="D991" s="25"/>
      <c r="E991" s="25"/>
    </row>
    <row r="992" spans="2:5" x14ac:dyDescent="0.2">
      <c r="B992" s="25"/>
      <c r="C992" s="25"/>
      <c r="D992" s="25"/>
      <c r="E992" s="25"/>
    </row>
    <row r="993" spans="2:5" x14ac:dyDescent="0.2">
      <c r="B993" s="25"/>
      <c r="C993" s="25"/>
      <c r="D993" s="25"/>
      <c r="E993" s="25"/>
    </row>
    <row r="994" spans="2:5" x14ac:dyDescent="0.2">
      <c r="B994" s="25"/>
      <c r="C994" s="25"/>
      <c r="D994" s="25"/>
      <c r="E994" s="25"/>
    </row>
    <row r="995" spans="2:5" x14ac:dyDescent="0.2">
      <c r="B995" s="25"/>
      <c r="C995" s="25"/>
      <c r="D995" s="25"/>
      <c r="E995" s="25"/>
    </row>
    <row r="996" spans="2:5" x14ac:dyDescent="0.2">
      <c r="B996" s="25"/>
      <c r="C996" s="25"/>
      <c r="D996" s="25"/>
      <c r="E996" s="25"/>
    </row>
    <row r="997" spans="2:5" x14ac:dyDescent="0.2">
      <c r="B997" s="25"/>
      <c r="C997" s="25"/>
      <c r="D997" s="25"/>
      <c r="E997" s="25"/>
    </row>
    <row r="998" spans="2:5" x14ac:dyDescent="0.2">
      <c r="B998" s="25"/>
      <c r="C998" s="25"/>
      <c r="D998" s="25"/>
      <c r="E998" s="25"/>
    </row>
    <row r="999" spans="2:5" x14ac:dyDescent="0.2">
      <c r="B999" s="25"/>
      <c r="C999" s="25"/>
      <c r="D999" s="25"/>
      <c r="E999" s="25"/>
    </row>
    <row r="1000" spans="2:5" x14ac:dyDescent="0.2">
      <c r="B1000" s="25"/>
      <c r="C1000" s="25"/>
      <c r="D1000" s="25"/>
      <c r="E1000" s="25"/>
    </row>
    <row r="1001" spans="2:5" x14ac:dyDescent="0.2">
      <c r="B1001" s="25"/>
      <c r="C1001" s="25"/>
      <c r="D1001" s="25"/>
      <c r="E1001" s="25"/>
    </row>
    <row r="1002" spans="2:5" x14ac:dyDescent="0.2">
      <c r="B1002" s="25"/>
      <c r="C1002" s="25"/>
      <c r="D1002" s="25"/>
      <c r="E1002" s="25"/>
    </row>
    <row r="1003" spans="2:5" x14ac:dyDescent="0.2">
      <c r="B1003" s="25"/>
      <c r="C1003" s="25"/>
      <c r="D1003" s="25"/>
      <c r="E1003" s="25"/>
    </row>
    <row r="1004" spans="2:5" x14ac:dyDescent="0.2">
      <c r="B1004" s="25"/>
      <c r="C1004" s="25"/>
      <c r="D1004" s="25"/>
      <c r="E1004" s="25"/>
    </row>
    <row r="1005" spans="2:5" x14ac:dyDescent="0.2">
      <c r="B1005" s="25"/>
      <c r="C1005" s="25"/>
      <c r="D1005" s="25"/>
      <c r="E1005" s="25"/>
    </row>
    <row r="1006" spans="2:5" x14ac:dyDescent="0.2">
      <c r="B1006" s="25"/>
      <c r="C1006" s="25"/>
      <c r="D1006" s="25"/>
      <c r="E1006" s="25"/>
    </row>
    <row r="1007" spans="2:5" x14ac:dyDescent="0.2">
      <c r="B1007" s="25"/>
      <c r="C1007" s="25"/>
      <c r="D1007" s="25"/>
      <c r="E1007" s="25"/>
    </row>
    <row r="1008" spans="2:5" x14ac:dyDescent="0.2">
      <c r="B1008" s="25"/>
      <c r="C1008" s="25"/>
      <c r="D1008" s="25"/>
      <c r="E1008" s="25"/>
    </row>
    <row r="1009" spans="2:5" x14ac:dyDescent="0.2">
      <c r="B1009" s="25"/>
      <c r="C1009" s="25"/>
      <c r="D1009" s="25"/>
      <c r="E1009" s="25"/>
    </row>
    <row r="1010" spans="2:5" x14ac:dyDescent="0.2">
      <c r="B1010" s="25"/>
      <c r="C1010" s="25"/>
      <c r="D1010" s="25"/>
      <c r="E1010" s="25"/>
    </row>
    <row r="1011" spans="2:5" x14ac:dyDescent="0.2">
      <c r="B1011" s="25"/>
      <c r="C1011" s="25"/>
      <c r="D1011" s="25"/>
      <c r="E1011" s="25"/>
    </row>
    <row r="1012" spans="2:5" x14ac:dyDescent="0.2">
      <c r="B1012" s="25"/>
      <c r="C1012" s="25"/>
      <c r="D1012" s="25"/>
      <c r="E1012" s="25"/>
    </row>
    <row r="1013" spans="2:5" x14ac:dyDescent="0.2">
      <c r="B1013" s="25"/>
      <c r="C1013" s="25"/>
      <c r="D1013" s="25"/>
      <c r="E1013" s="25"/>
    </row>
    <row r="1014" spans="2:5" x14ac:dyDescent="0.2">
      <c r="B1014" s="25"/>
      <c r="C1014" s="25"/>
      <c r="D1014" s="25"/>
      <c r="E1014" s="25"/>
    </row>
    <row r="1015" spans="2:5" x14ac:dyDescent="0.2">
      <c r="B1015" s="25"/>
      <c r="C1015" s="25"/>
      <c r="D1015" s="25"/>
      <c r="E1015" s="25"/>
    </row>
    <row r="1016" spans="2:5" x14ac:dyDescent="0.2">
      <c r="B1016" s="25"/>
      <c r="C1016" s="25"/>
      <c r="D1016" s="25"/>
      <c r="E1016" s="25"/>
    </row>
    <row r="1017" spans="2:5" x14ac:dyDescent="0.2">
      <c r="B1017" s="25"/>
      <c r="C1017" s="25"/>
      <c r="D1017" s="25"/>
      <c r="E1017" s="25"/>
    </row>
    <row r="1018" spans="2:5" x14ac:dyDescent="0.2">
      <c r="B1018" s="25"/>
      <c r="C1018" s="25"/>
      <c r="D1018" s="25"/>
      <c r="E1018" s="25"/>
    </row>
    <row r="1019" spans="2:5" x14ac:dyDescent="0.2">
      <c r="B1019" s="25"/>
      <c r="C1019" s="25"/>
      <c r="D1019" s="25"/>
      <c r="E1019" s="25"/>
    </row>
    <row r="1020" spans="2:5" x14ac:dyDescent="0.2">
      <c r="B1020" s="25"/>
      <c r="C1020" s="25"/>
      <c r="D1020" s="25"/>
      <c r="E1020" s="25"/>
    </row>
    <row r="1021" spans="2:5" x14ac:dyDescent="0.2">
      <c r="B1021" s="25"/>
      <c r="C1021" s="25"/>
      <c r="D1021" s="25"/>
      <c r="E1021" s="25"/>
    </row>
    <row r="1022" spans="2:5" x14ac:dyDescent="0.2">
      <c r="B1022" s="25"/>
      <c r="C1022" s="25"/>
      <c r="D1022" s="25"/>
      <c r="E1022" s="25"/>
    </row>
    <row r="1023" spans="2:5" x14ac:dyDescent="0.2">
      <c r="B1023" s="25"/>
      <c r="C1023" s="25"/>
      <c r="D1023" s="25"/>
      <c r="E1023" s="25"/>
    </row>
    <row r="1024" spans="2:5" x14ac:dyDescent="0.2">
      <c r="B1024" s="25"/>
      <c r="C1024" s="25"/>
      <c r="D1024" s="25"/>
      <c r="E1024" s="25"/>
    </row>
    <row r="1025" spans="2:5" x14ac:dyDescent="0.2">
      <c r="B1025" s="25"/>
      <c r="C1025" s="25"/>
      <c r="D1025" s="25"/>
      <c r="E1025" s="25"/>
    </row>
    <row r="1026" spans="2:5" x14ac:dyDescent="0.2">
      <c r="B1026" s="25"/>
      <c r="C1026" s="25"/>
      <c r="D1026" s="25"/>
      <c r="E1026" s="25"/>
    </row>
    <row r="1027" spans="2:5" x14ac:dyDescent="0.2">
      <c r="B1027" s="25"/>
      <c r="C1027" s="25"/>
      <c r="D1027" s="25"/>
      <c r="E1027" s="25"/>
    </row>
    <row r="1028" spans="2:5" x14ac:dyDescent="0.2">
      <c r="B1028" s="25"/>
      <c r="C1028" s="25"/>
      <c r="D1028" s="25"/>
      <c r="E1028" s="25"/>
    </row>
    <row r="1029" spans="2:5" x14ac:dyDescent="0.2">
      <c r="B1029" s="25"/>
      <c r="C1029" s="25"/>
      <c r="D1029" s="25"/>
      <c r="E1029" s="25"/>
    </row>
    <row r="1030" spans="2:5" x14ac:dyDescent="0.2">
      <c r="B1030" s="25"/>
      <c r="C1030" s="25"/>
      <c r="D1030" s="25"/>
      <c r="E1030" s="25"/>
    </row>
    <row r="1031" spans="2:5" x14ac:dyDescent="0.2">
      <c r="B1031" s="25"/>
      <c r="C1031" s="25"/>
      <c r="D1031" s="25"/>
      <c r="E1031" s="25"/>
    </row>
    <row r="1032" spans="2:5" x14ac:dyDescent="0.2">
      <c r="B1032" s="25"/>
      <c r="C1032" s="25"/>
      <c r="D1032" s="25"/>
      <c r="E1032" s="25"/>
    </row>
    <row r="1033" spans="2:5" x14ac:dyDescent="0.2">
      <c r="B1033" s="25"/>
      <c r="C1033" s="25"/>
      <c r="D1033" s="25"/>
      <c r="E1033" s="25"/>
    </row>
    <row r="1034" spans="2:5" x14ac:dyDescent="0.2">
      <c r="B1034" s="25"/>
      <c r="C1034" s="25"/>
      <c r="D1034" s="25"/>
      <c r="E1034" s="25"/>
    </row>
    <row r="1035" spans="2:5" x14ac:dyDescent="0.2">
      <c r="B1035" s="25"/>
      <c r="C1035" s="25"/>
      <c r="D1035" s="25"/>
      <c r="E1035" s="25"/>
    </row>
    <row r="1036" spans="2:5" x14ac:dyDescent="0.2">
      <c r="B1036" s="25"/>
      <c r="C1036" s="25"/>
      <c r="D1036" s="25"/>
      <c r="E1036" s="25"/>
    </row>
    <row r="1037" spans="2:5" x14ac:dyDescent="0.2">
      <c r="B1037" s="25"/>
      <c r="C1037" s="25"/>
      <c r="D1037" s="25"/>
      <c r="E1037" s="25"/>
    </row>
    <row r="1038" spans="2:5" x14ac:dyDescent="0.2">
      <c r="B1038" s="25"/>
      <c r="C1038" s="25"/>
      <c r="D1038" s="25"/>
      <c r="E1038" s="25"/>
    </row>
    <row r="1039" spans="2:5" x14ac:dyDescent="0.2">
      <c r="B1039" s="25"/>
      <c r="C1039" s="25"/>
      <c r="D1039" s="25"/>
      <c r="E1039" s="25"/>
    </row>
    <row r="1040" spans="2:5" x14ac:dyDescent="0.2">
      <c r="B1040" s="25"/>
      <c r="C1040" s="25"/>
      <c r="D1040" s="25"/>
      <c r="E1040" s="25"/>
    </row>
  </sheetData>
  <mergeCells count="12">
    <mergeCell ref="A573:B573"/>
    <mergeCell ref="A440:B440"/>
    <mergeCell ref="A469:B469"/>
    <mergeCell ref="A5:B5"/>
    <mergeCell ref="A353:B353"/>
    <mergeCell ref="A385:B385"/>
    <mergeCell ref="A528:B528"/>
    <mergeCell ref="A498:B498"/>
    <mergeCell ref="A265:B265"/>
    <mergeCell ref="A240:B240"/>
    <mergeCell ref="A266:B266"/>
    <mergeCell ref="A201:B201"/>
  </mergeCells>
  <phoneticPr fontId="0" type="noConversion"/>
  <printOptions horizontalCentered="1"/>
  <pageMargins left="0" right="0" top="0.74803149606299213" bottom="0.74803149606299213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C31" sqref="C31"/>
    </sheetView>
  </sheetViews>
  <sheetFormatPr defaultRowHeight="12.75" x14ac:dyDescent="0.2"/>
  <cols>
    <col min="1" max="1" width="9.42578125" bestFit="1" customWidth="1"/>
    <col min="2" max="2" width="20" customWidth="1"/>
    <col min="3" max="3" width="10.140625" bestFit="1" customWidth="1"/>
    <col min="4" max="4" width="10.42578125" customWidth="1"/>
    <col min="5" max="5" width="10.85546875" customWidth="1"/>
  </cols>
  <sheetData>
    <row r="1" spans="1:5" ht="15.75" x14ac:dyDescent="0.25">
      <c r="A1" s="917" t="s">
        <v>384</v>
      </c>
      <c r="B1" s="917"/>
      <c r="C1" s="917"/>
      <c r="D1" s="917"/>
      <c r="E1" s="917"/>
    </row>
    <row r="2" spans="1:5" ht="13.5" thickBot="1" x14ac:dyDescent="0.25">
      <c r="A2" s="566"/>
      <c r="B2" s="567"/>
      <c r="C2" s="568"/>
      <c r="D2" s="566"/>
      <c r="E2" s="566"/>
    </row>
    <row r="3" spans="1:5" ht="34.5" customHeight="1" x14ac:dyDescent="0.2">
      <c r="A3" s="569" t="s">
        <v>7</v>
      </c>
      <c r="B3" s="570" t="s">
        <v>375</v>
      </c>
      <c r="C3" s="570" t="s">
        <v>495</v>
      </c>
      <c r="D3" s="571" t="s">
        <v>380</v>
      </c>
      <c r="E3" s="572" t="s">
        <v>385</v>
      </c>
    </row>
    <row r="4" spans="1:5" ht="13.5" thickBot="1" x14ac:dyDescent="0.25">
      <c r="A4" s="573">
        <v>1</v>
      </c>
      <c r="B4" s="574">
        <v>2</v>
      </c>
      <c r="C4" s="575">
        <v>3</v>
      </c>
      <c r="D4" s="576">
        <v>4</v>
      </c>
      <c r="E4" s="577">
        <v>5</v>
      </c>
    </row>
    <row r="5" spans="1:5" ht="26.25" thickBot="1" x14ac:dyDescent="0.25">
      <c r="A5" s="578"/>
      <c r="B5" s="579" t="s">
        <v>376</v>
      </c>
      <c r="C5" s="580">
        <f>C6+C13+C16</f>
        <v>19098058</v>
      </c>
      <c r="D5" s="580">
        <f>D6+D13</f>
        <v>6177400</v>
      </c>
      <c r="E5" s="581">
        <f>E6+E13</f>
        <v>6431000</v>
      </c>
    </row>
    <row r="6" spans="1:5" ht="26.25" thickBot="1" x14ac:dyDescent="0.25">
      <c r="A6" s="582">
        <v>6</v>
      </c>
      <c r="B6" s="583" t="s">
        <v>6</v>
      </c>
      <c r="C6" s="584">
        <f>C7+C8+C9+C10+C11+C12</f>
        <v>11297308</v>
      </c>
      <c r="D6" s="585">
        <f>D7+D8+D9+D10+D11+D12</f>
        <v>5592500</v>
      </c>
      <c r="E6" s="586">
        <f>E7+E8+E9+E10+E11+E12</f>
        <v>5861000</v>
      </c>
    </row>
    <row r="7" spans="1:5" x14ac:dyDescent="0.2">
      <c r="A7" s="587">
        <v>61</v>
      </c>
      <c r="B7" s="588" t="s">
        <v>9</v>
      </c>
      <c r="C7" s="589">
        <v>3634500</v>
      </c>
      <c r="D7" s="590">
        <v>2032000</v>
      </c>
      <c r="E7" s="591">
        <v>2500000</v>
      </c>
    </row>
    <row r="8" spans="1:5" ht="24" customHeight="1" x14ac:dyDescent="0.2">
      <c r="A8" s="592">
        <v>63</v>
      </c>
      <c r="B8" s="593" t="s">
        <v>13</v>
      </c>
      <c r="C8" s="594">
        <v>4511920</v>
      </c>
      <c r="D8" s="595">
        <v>500000</v>
      </c>
      <c r="E8" s="596">
        <v>500000</v>
      </c>
    </row>
    <row r="9" spans="1:5" x14ac:dyDescent="0.2">
      <c r="A9" s="592">
        <v>64</v>
      </c>
      <c r="B9" s="593" t="s">
        <v>15</v>
      </c>
      <c r="C9" s="594">
        <v>2220000</v>
      </c>
      <c r="D9" s="595">
        <v>2150000</v>
      </c>
      <c r="E9" s="596">
        <v>2150000</v>
      </c>
    </row>
    <row r="10" spans="1:5" ht="51" x14ac:dyDescent="0.2">
      <c r="A10" s="592">
        <v>65</v>
      </c>
      <c r="B10" s="593" t="s">
        <v>18</v>
      </c>
      <c r="C10" s="594">
        <v>910888</v>
      </c>
      <c r="D10" s="595">
        <v>835500</v>
      </c>
      <c r="E10" s="596">
        <v>641000</v>
      </c>
    </row>
    <row r="11" spans="1:5" ht="38.25" x14ac:dyDescent="0.2">
      <c r="A11" s="592">
        <v>66</v>
      </c>
      <c r="B11" s="593" t="s">
        <v>377</v>
      </c>
      <c r="C11" s="594"/>
      <c r="D11" s="595">
        <v>50000</v>
      </c>
      <c r="E11" s="596">
        <v>50000</v>
      </c>
    </row>
    <row r="12" spans="1:5" ht="26.25" thickBot="1" x14ac:dyDescent="0.25">
      <c r="A12" s="597">
        <v>68</v>
      </c>
      <c r="B12" s="598" t="s">
        <v>129</v>
      </c>
      <c r="C12" s="599">
        <v>20000</v>
      </c>
      <c r="D12" s="600">
        <v>25000</v>
      </c>
      <c r="E12" s="601">
        <v>20000</v>
      </c>
    </row>
    <row r="13" spans="1:5" ht="51.75" thickBot="1" x14ac:dyDescent="0.25">
      <c r="A13" s="582">
        <v>7</v>
      </c>
      <c r="B13" s="583" t="s">
        <v>21</v>
      </c>
      <c r="C13" s="602">
        <f>C14+C15</f>
        <v>2180750</v>
      </c>
      <c r="D13" s="585">
        <f>D14+D15</f>
        <v>584900</v>
      </c>
      <c r="E13" s="586">
        <f>E14+E15</f>
        <v>570000</v>
      </c>
    </row>
    <row r="14" spans="1:5" ht="25.5" x14ac:dyDescent="0.2">
      <c r="A14" s="587">
        <v>71</v>
      </c>
      <c r="B14" s="588" t="s">
        <v>22</v>
      </c>
      <c r="C14" s="603">
        <v>200000</v>
      </c>
      <c r="D14" s="590">
        <v>119900</v>
      </c>
      <c r="E14" s="591">
        <v>120000</v>
      </c>
    </row>
    <row r="15" spans="1:5" ht="39" thickBot="1" x14ac:dyDescent="0.25">
      <c r="A15" s="604">
        <v>72</v>
      </c>
      <c r="B15" s="605" t="s">
        <v>79</v>
      </c>
      <c r="C15" s="606">
        <v>1980750</v>
      </c>
      <c r="D15" s="607">
        <v>465000</v>
      </c>
      <c r="E15" s="608">
        <v>450000</v>
      </c>
    </row>
    <row r="16" spans="1:5" s="863" customFormat="1" ht="57.75" thickBot="1" x14ac:dyDescent="0.25">
      <c r="A16" s="582">
        <v>8</v>
      </c>
      <c r="B16" s="891" t="s">
        <v>473</v>
      </c>
      <c r="C16" s="602">
        <v>5620000</v>
      </c>
      <c r="D16" s="585">
        <v>0</v>
      </c>
      <c r="E16" s="586">
        <v>0</v>
      </c>
    </row>
    <row r="17" spans="1:5" ht="40.5" customHeight="1" x14ac:dyDescent="0.2">
      <c r="A17" s="587">
        <v>84</v>
      </c>
      <c r="B17" s="588" t="s">
        <v>22</v>
      </c>
      <c r="C17" s="603">
        <f>C16</f>
        <v>5620000</v>
      </c>
      <c r="D17" s="590">
        <v>0</v>
      </c>
      <c r="E17" s="591">
        <v>0</v>
      </c>
    </row>
    <row r="18" spans="1:5" ht="47.25" customHeight="1" thickBot="1" x14ac:dyDescent="0.25">
      <c r="A18" s="604">
        <v>844</v>
      </c>
      <c r="B18" s="605" t="s">
        <v>79</v>
      </c>
      <c r="C18" s="606">
        <f>C16</f>
        <v>5620000</v>
      </c>
      <c r="D18" s="607">
        <v>0</v>
      </c>
      <c r="E18" s="608">
        <v>0</v>
      </c>
    </row>
    <row r="19" spans="1:5" x14ac:dyDescent="0.2">
      <c r="A19" s="888"/>
      <c r="B19" s="888"/>
      <c r="C19" s="888"/>
      <c r="D19" s="888"/>
      <c r="E19" s="888"/>
    </row>
    <row r="20" spans="1:5" ht="13.5" thickBot="1" x14ac:dyDescent="0.25">
      <c r="A20" s="889"/>
      <c r="B20" s="889"/>
      <c r="C20" s="889"/>
      <c r="D20" s="889"/>
      <c r="E20" s="889"/>
    </row>
    <row r="21" spans="1:5" ht="39" thickBot="1" x14ac:dyDescent="0.25">
      <c r="A21" s="609"/>
      <c r="B21" s="610" t="s">
        <v>378</v>
      </c>
      <c r="C21" s="611" t="s">
        <v>495</v>
      </c>
      <c r="D21" s="612" t="s">
        <v>380</v>
      </c>
      <c r="E21" s="613" t="s">
        <v>385</v>
      </c>
    </row>
    <row r="22" spans="1:5" ht="26.25" thickBot="1" x14ac:dyDescent="0.25">
      <c r="A22" s="614"/>
      <c r="B22" s="615" t="s">
        <v>379</v>
      </c>
      <c r="C22" s="616">
        <f>C23+C31+C34</f>
        <v>19098058</v>
      </c>
      <c r="D22" s="617">
        <f>D23+D31+D34</f>
        <v>7352846</v>
      </c>
      <c r="E22" s="618">
        <f>E23+E31+E34</f>
        <v>7606446</v>
      </c>
    </row>
    <row r="23" spans="1:5" ht="26.25" thickBot="1" x14ac:dyDescent="0.25">
      <c r="A23" s="582">
        <v>3</v>
      </c>
      <c r="B23" s="583" t="s">
        <v>24</v>
      </c>
      <c r="C23" s="602">
        <f>C24+C25+C26+C27+C28+C29+C30</f>
        <v>8288250</v>
      </c>
      <c r="D23" s="585">
        <f>D24+D25+D26+D27+D28+D29+D30</f>
        <v>6100400</v>
      </c>
      <c r="E23" s="586">
        <f>E24+E25+E26+E27+E28+E29+E30</f>
        <v>6291000</v>
      </c>
    </row>
    <row r="24" spans="1:5" x14ac:dyDescent="0.2">
      <c r="A24" s="587">
        <v>31</v>
      </c>
      <c r="B24" s="588" t="s">
        <v>26</v>
      </c>
      <c r="C24" s="590">
        <v>2117250</v>
      </c>
      <c r="D24" s="619">
        <v>1250000</v>
      </c>
      <c r="E24" s="591">
        <v>1300000</v>
      </c>
    </row>
    <row r="25" spans="1:5" x14ac:dyDescent="0.2">
      <c r="A25" s="592">
        <v>32</v>
      </c>
      <c r="B25" s="593" t="s">
        <v>30</v>
      </c>
      <c r="C25" s="620">
        <v>4032000</v>
      </c>
      <c r="D25" s="595">
        <v>2265000</v>
      </c>
      <c r="E25" s="596">
        <v>2418000</v>
      </c>
    </row>
    <row r="26" spans="1:5" ht="49.5" customHeight="1" x14ac:dyDescent="0.2">
      <c r="A26" s="592">
        <v>34</v>
      </c>
      <c r="B26" s="593" t="s">
        <v>35</v>
      </c>
      <c r="C26" s="620">
        <v>262000</v>
      </c>
      <c r="D26" s="595">
        <v>35000</v>
      </c>
      <c r="E26" s="596">
        <v>40000</v>
      </c>
    </row>
    <row r="27" spans="1:5" x14ac:dyDescent="0.2">
      <c r="A27" s="592">
        <v>35</v>
      </c>
      <c r="B27" s="593" t="s">
        <v>74</v>
      </c>
      <c r="C27" s="620">
        <v>420000</v>
      </c>
      <c r="D27" s="621">
        <v>270000</v>
      </c>
      <c r="E27" s="596">
        <v>270000</v>
      </c>
    </row>
    <row r="28" spans="1:5" ht="52.5" customHeight="1" x14ac:dyDescent="0.2">
      <c r="A28" s="592">
        <v>36</v>
      </c>
      <c r="B28" s="593" t="s">
        <v>116</v>
      </c>
      <c r="C28" s="620">
        <v>0</v>
      </c>
      <c r="D28" s="595">
        <v>980000</v>
      </c>
      <c r="E28" s="596">
        <v>980000</v>
      </c>
    </row>
    <row r="29" spans="1:5" ht="51" x14ac:dyDescent="0.2">
      <c r="A29" s="592">
        <v>37</v>
      </c>
      <c r="B29" s="593" t="s">
        <v>81</v>
      </c>
      <c r="C29" s="620">
        <v>365000</v>
      </c>
      <c r="D29" s="595">
        <v>450000</v>
      </c>
      <c r="E29" s="596">
        <v>380000</v>
      </c>
    </row>
    <row r="30" spans="1:5" ht="13.5" thickBot="1" x14ac:dyDescent="0.25">
      <c r="A30" s="597">
        <v>38</v>
      </c>
      <c r="B30" s="598" t="s">
        <v>38</v>
      </c>
      <c r="C30" s="622">
        <v>1092000</v>
      </c>
      <c r="D30" s="600">
        <v>850400</v>
      </c>
      <c r="E30" s="601">
        <v>903000</v>
      </c>
    </row>
    <row r="31" spans="1:5" ht="51.75" thickBot="1" x14ac:dyDescent="0.25">
      <c r="A31" s="582">
        <v>4</v>
      </c>
      <c r="B31" s="583" t="s">
        <v>41</v>
      </c>
      <c r="C31" s="602">
        <f>C32+C33</f>
        <v>9634362</v>
      </c>
      <c r="D31" s="585">
        <f>D32+D33</f>
        <v>77000</v>
      </c>
      <c r="E31" s="586">
        <f>E32+E33</f>
        <v>140000</v>
      </c>
    </row>
    <row r="32" spans="1:5" ht="25.5" x14ac:dyDescent="0.2">
      <c r="A32" s="587">
        <v>41</v>
      </c>
      <c r="B32" s="588" t="s">
        <v>45</v>
      </c>
      <c r="C32" s="603">
        <v>463750</v>
      </c>
      <c r="D32" s="590">
        <v>50000</v>
      </c>
      <c r="E32" s="591">
        <v>100000</v>
      </c>
    </row>
    <row r="33" spans="1:5" ht="39" thickBot="1" x14ac:dyDescent="0.25">
      <c r="A33" s="604">
        <v>42</v>
      </c>
      <c r="B33" s="605" t="s">
        <v>46</v>
      </c>
      <c r="C33" s="606">
        <v>9170612</v>
      </c>
      <c r="D33" s="607">
        <v>27000</v>
      </c>
      <c r="E33" s="608">
        <v>40000</v>
      </c>
    </row>
    <row r="34" spans="1:5" ht="72" thickBot="1" x14ac:dyDescent="0.25">
      <c r="A34" s="582">
        <v>5</v>
      </c>
      <c r="B34" s="890" t="s">
        <v>48</v>
      </c>
      <c r="C34" s="602">
        <v>1175446</v>
      </c>
      <c r="D34" s="585">
        <v>1175446</v>
      </c>
      <c r="E34" s="586">
        <v>1175446</v>
      </c>
    </row>
    <row r="35" spans="1:5" ht="25.5" x14ac:dyDescent="0.2">
      <c r="A35" s="587">
        <v>54</v>
      </c>
      <c r="B35" s="588" t="s">
        <v>22</v>
      </c>
      <c r="C35" s="603">
        <f>C34</f>
        <v>1175446</v>
      </c>
      <c r="D35" s="590">
        <f>D34</f>
        <v>1175446</v>
      </c>
      <c r="E35" s="591">
        <f>E34</f>
        <v>1175446</v>
      </c>
    </row>
    <row r="36" spans="1:5" ht="39" thickBot="1" x14ac:dyDescent="0.25">
      <c r="A36" s="604">
        <v>544</v>
      </c>
      <c r="B36" s="605" t="s">
        <v>79</v>
      </c>
      <c r="C36" s="606">
        <f>C34</f>
        <v>1175446</v>
      </c>
      <c r="D36" s="607">
        <f>D34</f>
        <v>1175446</v>
      </c>
      <c r="E36" s="608">
        <f>E35</f>
        <v>1175446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31" sqref="C31"/>
    </sheetView>
  </sheetViews>
  <sheetFormatPr defaultRowHeight="12.75" x14ac:dyDescent="0.2"/>
  <cols>
    <col min="1" max="1" width="4.140625" customWidth="1"/>
    <col min="3" max="3" width="60.5703125" customWidth="1"/>
    <col min="4" max="4" width="11.140625" customWidth="1"/>
  </cols>
  <sheetData>
    <row r="1" spans="1:4" x14ac:dyDescent="0.2">
      <c r="B1" s="29"/>
      <c r="C1" s="29"/>
      <c r="D1" s="29"/>
    </row>
    <row r="2" spans="1:4" x14ac:dyDescent="0.2">
      <c r="B2" s="29"/>
      <c r="C2" s="29"/>
      <c r="D2" s="29"/>
    </row>
    <row r="3" spans="1:4" x14ac:dyDescent="0.2">
      <c r="B3" s="29"/>
      <c r="C3" s="29"/>
      <c r="D3" s="29"/>
    </row>
    <row r="4" spans="1:4" x14ac:dyDescent="0.2">
      <c r="B4" s="19" t="s">
        <v>53</v>
      </c>
      <c r="C4" s="30" t="s">
        <v>54</v>
      </c>
      <c r="D4" s="31"/>
    </row>
    <row r="5" spans="1:4" x14ac:dyDescent="0.2">
      <c r="B5" s="32"/>
      <c r="C5" s="30"/>
      <c r="D5" s="31"/>
    </row>
    <row r="6" spans="1:4" x14ac:dyDescent="0.2">
      <c r="B6" s="918" t="s">
        <v>23</v>
      </c>
      <c r="C6" s="919"/>
      <c r="D6" s="919"/>
    </row>
    <row r="7" spans="1:4" x14ac:dyDescent="0.2">
      <c r="B7" s="29"/>
      <c r="C7" s="30"/>
      <c r="D7" s="29"/>
    </row>
    <row r="8" spans="1:4" x14ac:dyDescent="0.2">
      <c r="B8" s="920" t="s">
        <v>496</v>
      </c>
      <c r="C8" s="899"/>
      <c r="D8" s="899"/>
    </row>
    <row r="9" spans="1:4" x14ac:dyDescent="0.2">
      <c r="B9" s="920" t="s">
        <v>454</v>
      </c>
      <c r="C9" s="899"/>
      <c r="D9" s="899"/>
    </row>
    <row r="10" spans="1:4" x14ac:dyDescent="0.2">
      <c r="B10" s="29"/>
      <c r="C10" s="30"/>
      <c r="D10" s="29"/>
    </row>
    <row r="11" spans="1:4" x14ac:dyDescent="0.2">
      <c r="B11" s="29"/>
      <c r="C11" s="30"/>
      <c r="D11" s="29"/>
    </row>
    <row r="12" spans="1:4" x14ac:dyDescent="0.2">
      <c r="B12" s="29"/>
      <c r="C12" s="30"/>
      <c r="D12" s="29"/>
    </row>
    <row r="13" spans="1:4" x14ac:dyDescent="0.2">
      <c r="A13" t="s">
        <v>457</v>
      </c>
      <c r="B13" s="29"/>
      <c r="C13" s="33" t="s">
        <v>55</v>
      </c>
      <c r="D13" s="29"/>
    </row>
    <row r="14" spans="1:4" x14ac:dyDescent="0.2">
      <c r="B14" s="29"/>
      <c r="C14" s="33"/>
      <c r="D14" s="29"/>
    </row>
    <row r="15" spans="1:4" x14ac:dyDescent="0.2">
      <c r="B15" s="29"/>
      <c r="C15" s="33"/>
      <c r="D15" s="29"/>
    </row>
    <row r="16" spans="1:4" x14ac:dyDescent="0.2">
      <c r="B16" s="29"/>
      <c r="C16" s="30"/>
      <c r="D16" s="29"/>
    </row>
    <row r="17" spans="1:6" x14ac:dyDescent="0.2">
      <c r="B17" s="169" t="s">
        <v>57</v>
      </c>
      <c r="C17" s="674" t="s">
        <v>502</v>
      </c>
      <c r="D17" s="29"/>
    </row>
    <row r="18" spans="1:6" x14ac:dyDescent="0.2">
      <c r="B18" s="169" t="s">
        <v>56</v>
      </c>
      <c r="C18" s="674" t="s">
        <v>503</v>
      </c>
      <c r="D18" s="29"/>
    </row>
    <row r="19" spans="1:6" x14ac:dyDescent="0.2">
      <c r="B19" s="29"/>
      <c r="C19" s="30"/>
      <c r="D19" s="29"/>
    </row>
    <row r="20" spans="1:6" x14ac:dyDescent="0.2">
      <c r="B20" s="29"/>
      <c r="C20" s="34" t="s">
        <v>58</v>
      </c>
      <c r="D20" s="29"/>
    </row>
    <row r="21" spans="1:6" x14ac:dyDescent="0.2">
      <c r="B21" s="29"/>
      <c r="C21" s="34"/>
      <c r="D21" s="29"/>
    </row>
    <row r="22" spans="1:6" x14ac:dyDescent="0.2">
      <c r="B22" s="29"/>
      <c r="C22" s="34" t="s">
        <v>73</v>
      </c>
      <c r="D22" s="29"/>
    </row>
    <row r="23" spans="1:6" x14ac:dyDescent="0.2">
      <c r="B23" s="29"/>
      <c r="C23" s="34" t="s">
        <v>456</v>
      </c>
      <c r="D23" s="29"/>
    </row>
    <row r="24" spans="1:6" x14ac:dyDescent="0.2">
      <c r="B24" s="29"/>
      <c r="C24" s="34"/>
      <c r="D24" s="29"/>
    </row>
    <row r="25" spans="1:6" x14ac:dyDescent="0.2">
      <c r="B25" s="29"/>
      <c r="C25" s="30"/>
      <c r="D25" s="29"/>
    </row>
    <row r="26" spans="1:6" x14ac:dyDescent="0.2">
      <c r="A26" s="672" t="s">
        <v>430</v>
      </c>
      <c r="B26" s="921" t="s">
        <v>504</v>
      </c>
      <c r="C26" s="892"/>
      <c r="D26" s="29"/>
      <c r="F26" s="168"/>
    </row>
    <row r="27" spans="1:6" x14ac:dyDescent="0.2">
      <c r="C27" s="6"/>
      <c r="F27" s="168"/>
    </row>
  </sheetData>
  <mergeCells count="4">
    <mergeCell ref="B6:D6"/>
    <mergeCell ref="B8:D8"/>
    <mergeCell ref="B9:D9"/>
    <mergeCell ref="B26:C2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OPCI DIO</vt:lpstr>
      <vt:lpstr>PRIHODI</vt:lpstr>
      <vt:lpstr>RASHODI</vt:lpstr>
      <vt:lpstr>Općinsko vijeće</vt:lpstr>
      <vt:lpstr>Upravni odjel</vt:lpstr>
      <vt:lpstr>Projekcije</vt:lpstr>
      <vt:lpstr>ZakljucneOd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lipovica</dc:creator>
  <cp:lastModifiedBy>Mirjana Rajtora</cp:lastModifiedBy>
  <cp:lastPrinted>2019-09-27T07:15:10Z</cp:lastPrinted>
  <dcterms:created xsi:type="dcterms:W3CDTF">2004-02-16T15:22:46Z</dcterms:created>
  <dcterms:modified xsi:type="dcterms:W3CDTF">2019-10-03T07:00:08Z</dcterms:modified>
</cp:coreProperties>
</file>