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rica\Documents\RAČUNOVODSTVO\2018. god\Proračun Općine Velika Ludina za 2018\"/>
    </mc:Choice>
  </mc:AlternateContent>
  <bookViews>
    <workbookView xWindow="10215" yWindow="-15" windowWidth="8910" windowHeight="9450" tabRatio="592" activeTab="6"/>
  </bookViews>
  <sheets>
    <sheet name="OPCI DIO" sheetId="1" r:id="rId1"/>
    <sheet name="RnZaduzivanja" sheetId="6" r:id="rId2"/>
    <sheet name="PRIHODI" sheetId="5" r:id="rId3"/>
    <sheet name="RASHODI" sheetId="2" r:id="rId4"/>
    <sheet name="Općinsko vijeće" sheetId="7" r:id="rId5"/>
    <sheet name="Upravni odjel" sheetId="10" r:id="rId6"/>
    <sheet name="ZakljucneOd" sheetId="14" r:id="rId7"/>
  </sheets>
  <calcPr calcId="152511"/>
</workbook>
</file>

<file path=xl/calcChain.xml><?xml version="1.0" encoding="utf-8"?>
<calcChain xmlns="http://schemas.openxmlformats.org/spreadsheetml/2006/main">
  <c r="E243" i="10" l="1"/>
  <c r="D243" i="10"/>
  <c r="C243" i="10"/>
  <c r="E299" i="10"/>
  <c r="E298" i="10" s="1"/>
  <c r="D299" i="10"/>
  <c r="C299" i="10"/>
  <c r="C298" i="10" s="1"/>
  <c r="C297" i="10" s="1"/>
  <c r="C294" i="10" s="1"/>
  <c r="G299" i="10" l="1"/>
  <c r="H298" i="10"/>
  <c r="F299" i="10"/>
  <c r="H299" i="10"/>
  <c r="E297" i="10"/>
  <c r="D298" i="10"/>
  <c r="G298" i="10" s="1"/>
  <c r="C38" i="2"/>
  <c r="H23" i="7"/>
  <c r="H16" i="7"/>
  <c r="G28" i="7"/>
  <c r="G23" i="7"/>
  <c r="G16" i="7"/>
  <c r="F23" i="7"/>
  <c r="F16" i="7"/>
  <c r="E27" i="7"/>
  <c r="E25" i="7" s="1"/>
  <c r="E22" i="7"/>
  <c r="E14" i="7"/>
  <c r="G14" i="7" s="1"/>
  <c r="D27" i="7"/>
  <c r="D25" i="7" s="1"/>
  <c r="D22" i="7"/>
  <c r="D21" i="7"/>
  <c r="D14" i="7"/>
  <c r="E13" i="7" l="1"/>
  <c r="G13" i="7" s="1"/>
  <c r="D13" i="7"/>
  <c r="D11" i="7" s="1"/>
  <c r="D9" i="7" s="1"/>
  <c r="G22" i="7"/>
  <c r="G25" i="7"/>
  <c r="D19" i="7"/>
  <c r="E11" i="7"/>
  <c r="E21" i="7"/>
  <c r="G27" i="7"/>
  <c r="H297" i="10"/>
  <c r="E294" i="10"/>
  <c r="F298" i="10"/>
  <c r="D297" i="10"/>
  <c r="G297" i="10" s="1"/>
  <c r="D17" i="7"/>
  <c r="G134" i="10"/>
  <c r="E137" i="10"/>
  <c r="D137" i="10"/>
  <c r="F137" i="10" s="1"/>
  <c r="E135" i="10"/>
  <c r="E133" i="10" s="1"/>
  <c r="E130" i="10" s="1"/>
  <c r="D135" i="10"/>
  <c r="D133" i="10" s="1"/>
  <c r="D130" i="10" s="1"/>
  <c r="E212" i="10"/>
  <c r="E211" i="10" s="1"/>
  <c r="E210" i="10" s="1"/>
  <c r="E207" i="10" s="1"/>
  <c r="D212" i="10"/>
  <c r="D211" i="10" s="1"/>
  <c r="D210" i="10" s="1"/>
  <c r="D207" i="10" s="1"/>
  <c r="C137" i="10"/>
  <c r="C135" i="10"/>
  <c r="C212" i="10"/>
  <c r="C211" i="10" s="1"/>
  <c r="C210" i="10" s="1"/>
  <c r="C207" i="10" s="1"/>
  <c r="E110" i="10"/>
  <c r="D110" i="10"/>
  <c r="E525" i="10"/>
  <c r="D525" i="10"/>
  <c r="E523" i="10"/>
  <c r="D523" i="10"/>
  <c r="E521" i="10"/>
  <c r="D521" i="10"/>
  <c r="E516" i="10"/>
  <c r="D516" i="10"/>
  <c r="E512" i="10"/>
  <c r="D512" i="10"/>
  <c r="E499" i="10"/>
  <c r="D499" i="10"/>
  <c r="E495" i="10"/>
  <c r="D495" i="10"/>
  <c r="E486" i="10"/>
  <c r="D486" i="10"/>
  <c r="E479" i="10"/>
  <c r="D479" i="10"/>
  <c r="E472" i="10"/>
  <c r="D472" i="10"/>
  <c r="D471" i="10" s="1"/>
  <c r="E465" i="10"/>
  <c r="D465" i="10"/>
  <c r="D464" i="10" s="1"/>
  <c r="E458" i="10"/>
  <c r="D458" i="10"/>
  <c r="E451" i="10"/>
  <c r="D451" i="10"/>
  <c r="E444" i="10"/>
  <c r="D444" i="10"/>
  <c r="D443" i="10" s="1"/>
  <c r="G11" i="7" l="1"/>
  <c r="D8" i="7"/>
  <c r="G21" i="7"/>
  <c r="E19" i="7"/>
  <c r="E9" i="7"/>
  <c r="D7" i="7"/>
  <c r="G9" i="7"/>
  <c r="H137" i="10"/>
  <c r="F135" i="10"/>
  <c r="F211" i="10"/>
  <c r="H294" i="10"/>
  <c r="H207" i="10"/>
  <c r="G212" i="10"/>
  <c r="G137" i="10"/>
  <c r="H210" i="10"/>
  <c r="H135" i="10"/>
  <c r="F210" i="10"/>
  <c r="G135" i="10"/>
  <c r="F297" i="10"/>
  <c r="D294" i="10"/>
  <c r="F294" i="10" s="1"/>
  <c r="G133" i="10"/>
  <c r="H212" i="10"/>
  <c r="G211" i="10"/>
  <c r="G210" i="10"/>
  <c r="H211" i="10"/>
  <c r="F212" i="10"/>
  <c r="D129" i="10"/>
  <c r="G130" i="10"/>
  <c r="E129" i="10"/>
  <c r="G207" i="10"/>
  <c r="F207" i="10"/>
  <c r="C134" i="10"/>
  <c r="G499" i="10"/>
  <c r="E450" i="10"/>
  <c r="G451" i="10"/>
  <c r="E464" i="10"/>
  <c r="G465" i="10"/>
  <c r="E478" i="10"/>
  <c r="G479" i="10"/>
  <c r="G495" i="10"/>
  <c r="G512" i="10"/>
  <c r="G521" i="10"/>
  <c r="G525" i="10"/>
  <c r="D457" i="10"/>
  <c r="D470" i="10"/>
  <c r="D485" i="10"/>
  <c r="G486" i="10"/>
  <c r="G516" i="10"/>
  <c r="G110" i="10"/>
  <c r="D450" i="10"/>
  <c r="D463" i="10"/>
  <c r="D478" i="10"/>
  <c r="G523" i="10"/>
  <c r="E443" i="10"/>
  <c r="G444" i="10"/>
  <c r="E457" i="10"/>
  <c r="E471" i="10"/>
  <c r="G472" i="10"/>
  <c r="E485" i="10"/>
  <c r="G458" i="10"/>
  <c r="E511" i="10"/>
  <c r="D511" i="10"/>
  <c r="D494" i="10"/>
  <c r="E494" i="10"/>
  <c r="E435" i="10"/>
  <c r="D435" i="10"/>
  <c r="D434" i="10" s="1"/>
  <c r="D433" i="10" s="1"/>
  <c r="E428" i="10"/>
  <c r="D428" i="10"/>
  <c r="D427" i="10" s="1"/>
  <c r="E420" i="10"/>
  <c r="D420" i="10"/>
  <c r="D419" i="10" s="1"/>
  <c r="E411" i="10"/>
  <c r="D411" i="10"/>
  <c r="D410" i="10" s="1"/>
  <c r="E404" i="10"/>
  <c r="D404" i="10"/>
  <c r="D403" i="10" s="1"/>
  <c r="E397" i="10"/>
  <c r="D397" i="10"/>
  <c r="D396" i="10" s="1"/>
  <c r="E390" i="10"/>
  <c r="D390" i="10"/>
  <c r="D389" i="10" s="1"/>
  <c r="E383" i="10"/>
  <c r="D383" i="10"/>
  <c r="D382" i="10" s="1"/>
  <c r="E374" i="10"/>
  <c r="D374" i="10"/>
  <c r="D373" i="10" s="1"/>
  <c r="E367" i="10"/>
  <c r="D367" i="10"/>
  <c r="D366" i="10" s="1"/>
  <c r="E360" i="10"/>
  <c r="D360" i="10"/>
  <c r="D359" i="10" s="1"/>
  <c r="E353" i="10"/>
  <c r="D353" i="10"/>
  <c r="D352" i="10" s="1"/>
  <c r="E344" i="10"/>
  <c r="D344" i="10"/>
  <c r="D343" i="10" s="1"/>
  <c r="D342" i="10" s="1"/>
  <c r="E337" i="10"/>
  <c r="E336" i="10" s="1"/>
  <c r="D337" i="10"/>
  <c r="D336" i="10" s="1"/>
  <c r="E330" i="10"/>
  <c r="E329" i="10" s="1"/>
  <c r="D330" i="10"/>
  <c r="D329" i="10" s="1"/>
  <c r="E322" i="10"/>
  <c r="E321" i="10" s="1"/>
  <c r="D322" i="10"/>
  <c r="D321" i="10" s="1"/>
  <c r="E315" i="10"/>
  <c r="E314" i="10" s="1"/>
  <c r="D315" i="10"/>
  <c r="D314" i="10" s="1"/>
  <c r="E308" i="10"/>
  <c r="E307" i="10" s="1"/>
  <c r="D308" i="10"/>
  <c r="D307" i="10" s="1"/>
  <c r="E292" i="10"/>
  <c r="E291" i="10" s="1"/>
  <c r="D292" i="10"/>
  <c r="D291" i="10" s="1"/>
  <c r="E285" i="10"/>
  <c r="E284" i="10" s="1"/>
  <c r="D285" i="10"/>
  <c r="D284" i="10" s="1"/>
  <c r="E278" i="10"/>
  <c r="E277" i="10" s="1"/>
  <c r="D278" i="10"/>
  <c r="D277" i="10" s="1"/>
  <c r="E270" i="10"/>
  <c r="E269" i="10" s="1"/>
  <c r="D270" i="10"/>
  <c r="E262" i="10"/>
  <c r="D262" i="10"/>
  <c r="D261" i="10" s="1"/>
  <c r="E252" i="10"/>
  <c r="D252" i="10"/>
  <c r="D251" i="10" s="1"/>
  <c r="D242" i="10"/>
  <c r="E235" i="10"/>
  <c r="D235" i="10"/>
  <c r="D234" i="10" s="1"/>
  <c r="E228" i="10"/>
  <c r="D228" i="10"/>
  <c r="D227" i="10" s="1"/>
  <c r="E221" i="10"/>
  <c r="E220" i="10" s="1"/>
  <c r="D221" i="10"/>
  <c r="D220" i="10" s="1"/>
  <c r="E205" i="10"/>
  <c r="D205" i="10"/>
  <c r="D204" i="10" s="1"/>
  <c r="E198" i="10"/>
  <c r="D198" i="10"/>
  <c r="D197" i="10" s="1"/>
  <c r="E191" i="10"/>
  <c r="D191" i="10"/>
  <c r="D190" i="10" s="1"/>
  <c r="E184" i="10"/>
  <c r="D184" i="10"/>
  <c r="D183" i="10" s="1"/>
  <c r="E177" i="10"/>
  <c r="E176" i="10" s="1"/>
  <c r="D177" i="10"/>
  <c r="D176" i="10" s="1"/>
  <c r="E168" i="10"/>
  <c r="D168" i="10"/>
  <c r="D167" i="10" s="1"/>
  <c r="E161" i="10"/>
  <c r="D161" i="10"/>
  <c r="D160" i="10" s="1"/>
  <c r="E154" i="10"/>
  <c r="D154" i="10"/>
  <c r="E145" i="10"/>
  <c r="D145" i="10"/>
  <c r="E127" i="10"/>
  <c r="D127" i="10"/>
  <c r="E120" i="10"/>
  <c r="D120" i="10"/>
  <c r="E112" i="10"/>
  <c r="D112" i="10"/>
  <c r="E99" i="10"/>
  <c r="D99" i="10"/>
  <c r="E93" i="10"/>
  <c r="D93" i="10"/>
  <c r="E91" i="10"/>
  <c r="D91" i="10"/>
  <c r="E86" i="10"/>
  <c r="D86" i="10"/>
  <c r="E84" i="10"/>
  <c r="D84" i="10"/>
  <c r="E80" i="10"/>
  <c r="D80" i="10"/>
  <c r="E76" i="10"/>
  <c r="D76" i="10"/>
  <c r="E72" i="10"/>
  <c r="D72" i="10"/>
  <c r="E69" i="10"/>
  <c r="D69" i="10"/>
  <c r="E62" i="10"/>
  <c r="D62" i="10"/>
  <c r="E56" i="10"/>
  <c r="D56" i="10"/>
  <c r="E51" i="10"/>
  <c r="D51" i="10"/>
  <c r="E45" i="10"/>
  <c r="D45" i="10"/>
  <c r="E31" i="10"/>
  <c r="D31" i="10"/>
  <c r="E20" i="10"/>
  <c r="D20" i="10"/>
  <c r="E15" i="10"/>
  <c r="D15" i="10"/>
  <c r="E13" i="10"/>
  <c r="D13" i="10"/>
  <c r="E11" i="10"/>
  <c r="D11" i="10"/>
  <c r="G19" i="7" l="1"/>
  <c r="E17" i="7"/>
  <c r="E8" i="7" s="1"/>
  <c r="G294" i="10"/>
  <c r="C133" i="10"/>
  <c r="F134" i="10"/>
  <c r="H134" i="10"/>
  <c r="G129" i="10"/>
  <c r="G220" i="10"/>
  <c r="G13" i="10"/>
  <c r="D19" i="10"/>
  <c r="D98" i="10"/>
  <c r="D109" i="10"/>
  <c r="E160" i="10"/>
  <c r="G161" i="10"/>
  <c r="G168" i="10"/>
  <c r="G177" i="10"/>
  <c r="G184" i="10"/>
  <c r="G191" i="10"/>
  <c r="G198" i="10"/>
  <c r="G205" i="10"/>
  <c r="G221" i="10"/>
  <c r="G228" i="10"/>
  <c r="G235" i="10"/>
  <c r="G243" i="10"/>
  <c r="G252" i="10"/>
  <c r="G262" i="10"/>
  <c r="D276" i="10"/>
  <c r="D283" i="10"/>
  <c r="D290" i="10"/>
  <c r="D306" i="10"/>
  <c r="D313" i="10"/>
  <c r="D320" i="10"/>
  <c r="D328" i="10"/>
  <c r="D335" i="10"/>
  <c r="D339" i="10"/>
  <c r="G344" i="10"/>
  <c r="G353" i="10"/>
  <c r="G360" i="10"/>
  <c r="G367" i="10"/>
  <c r="G374" i="10"/>
  <c r="G383" i="10"/>
  <c r="G390" i="10"/>
  <c r="G397" i="10"/>
  <c r="G404" i="10"/>
  <c r="G411" i="10"/>
  <c r="G420" i="10"/>
  <c r="G428" i="10"/>
  <c r="G435" i="10"/>
  <c r="E489" i="10"/>
  <c r="G491" i="10"/>
  <c r="E456" i="10"/>
  <c r="G457" i="10"/>
  <c r="D477" i="10"/>
  <c r="D449" i="10"/>
  <c r="D484" i="10"/>
  <c r="D456" i="10"/>
  <c r="E463" i="10"/>
  <c r="G464" i="10"/>
  <c r="G20" i="10"/>
  <c r="G45" i="10"/>
  <c r="G56" i="10"/>
  <c r="E44" i="10"/>
  <c r="G69" i="10"/>
  <c r="G76" i="10"/>
  <c r="E79" i="10"/>
  <c r="G84" i="10"/>
  <c r="G91" i="10"/>
  <c r="E98" i="10"/>
  <c r="G99" i="10"/>
  <c r="G112" i="10"/>
  <c r="E109" i="10"/>
  <c r="G120" i="10"/>
  <c r="G127" i="10"/>
  <c r="G145" i="10"/>
  <c r="G154" i="10"/>
  <c r="D166" i="10"/>
  <c r="D175" i="10"/>
  <c r="D182" i="10"/>
  <c r="D189" i="10"/>
  <c r="D196" i="10"/>
  <c r="D203" i="10"/>
  <c r="D219" i="10"/>
  <c r="D226" i="10"/>
  <c r="D233" i="10"/>
  <c r="D241" i="10"/>
  <c r="D250" i="10"/>
  <c r="D260" i="10"/>
  <c r="E268" i="10"/>
  <c r="E276" i="10"/>
  <c r="G277" i="10"/>
  <c r="E283" i="10"/>
  <c r="G284" i="10"/>
  <c r="E290" i="10"/>
  <c r="G291" i="10"/>
  <c r="E306" i="10"/>
  <c r="G307" i="10"/>
  <c r="E313" i="10"/>
  <c r="G314" i="10"/>
  <c r="E320" i="10"/>
  <c r="G321" i="10"/>
  <c r="E328" i="10"/>
  <c r="G329" i="10"/>
  <c r="E335" i="10"/>
  <c r="G336" i="10"/>
  <c r="D351" i="10"/>
  <c r="D358" i="10"/>
  <c r="D365" i="10"/>
  <c r="D372" i="10"/>
  <c r="D381" i="10"/>
  <c r="D388" i="10"/>
  <c r="D395" i="10"/>
  <c r="D402" i="10"/>
  <c r="D409" i="10"/>
  <c r="D418" i="10"/>
  <c r="D426" i="10"/>
  <c r="E477" i="10"/>
  <c r="G478" i="10"/>
  <c r="G11" i="10"/>
  <c r="G15" i="10"/>
  <c r="D44" i="10"/>
  <c r="D79" i="10"/>
  <c r="D119" i="10"/>
  <c r="D126" i="10"/>
  <c r="D144" i="10"/>
  <c r="D153" i="10"/>
  <c r="D159" i="10"/>
  <c r="E167" i="10"/>
  <c r="E183" i="10"/>
  <c r="E190" i="10"/>
  <c r="E197" i="10"/>
  <c r="E204" i="10"/>
  <c r="E227" i="10"/>
  <c r="E234" i="10"/>
  <c r="E242" i="10"/>
  <c r="E251" i="10"/>
  <c r="E261" i="10"/>
  <c r="E343" i="10"/>
  <c r="E352" i="10"/>
  <c r="E359" i="10"/>
  <c r="E366" i="10"/>
  <c r="E373" i="10"/>
  <c r="E382" i="10"/>
  <c r="E389" i="10"/>
  <c r="E396" i="10"/>
  <c r="E403" i="10"/>
  <c r="E410" i="10"/>
  <c r="E419" i="10"/>
  <c r="E427" i="10"/>
  <c r="E434" i="10"/>
  <c r="G494" i="10"/>
  <c r="G511" i="10"/>
  <c r="E470" i="10"/>
  <c r="G471" i="10"/>
  <c r="D460" i="10"/>
  <c r="D489" i="10"/>
  <c r="D467" i="10"/>
  <c r="E19" i="10"/>
  <c r="E9" i="10" s="1"/>
  <c r="G31" i="10"/>
  <c r="G51" i="10"/>
  <c r="G62" i="10"/>
  <c r="G72" i="10"/>
  <c r="G80" i="10"/>
  <c r="G86" i="10"/>
  <c r="G93" i="10"/>
  <c r="G100" i="10"/>
  <c r="E119" i="10"/>
  <c r="E126" i="10"/>
  <c r="E144" i="10"/>
  <c r="E153" i="10"/>
  <c r="G278" i="10"/>
  <c r="G285" i="10"/>
  <c r="G292" i="10"/>
  <c r="G308" i="10"/>
  <c r="G315" i="10"/>
  <c r="G322" i="10"/>
  <c r="G330" i="10"/>
  <c r="G337" i="10"/>
  <c r="E484" i="10"/>
  <c r="G485" i="10"/>
  <c r="E442" i="10"/>
  <c r="G443" i="10"/>
  <c r="E449" i="10"/>
  <c r="G450" i="10"/>
  <c r="G270" i="10"/>
  <c r="D269" i="10"/>
  <c r="E7" i="7" l="1"/>
  <c r="G8" i="7"/>
  <c r="G17" i="7"/>
  <c r="C130" i="10"/>
  <c r="F133" i="10"/>
  <c r="H133" i="10"/>
  <c r="D9" i="10"/>
  <c r="D6" i="10" s="1"/>
  <c r="E125" i="10"/>
  <c r="G126" i="10"/>
  <c r="D488" i="10"/>
  <c r="E506" i="10"/>
  <c r="G508" i="10"/>
  <c r="E426" i="10"/>
  <c r="G427" i="10"/>
  <c r="E395" i="10"/>
  <c r="G396" i="10"/>
  <c r="E365" i="10"/>
  <c r="G366" i="10"/>
  <c r="E260" i="10"/>
  <c r="G261" i="10"/>
  <c r="E226" i="10"/>
  <c r="G227" i="10"/>
  <c r="E189" i="10"/>
  <c r="G190" i="10"/>
  <c r="D125" i="10"/>
  <c r="D506" i="10"/>
  <c r="D423" i="10"/>
  <c r="D406" i="10"/>
  <c r="D392" i="10"/>
  <c r="D378" i="10"/>
  <c r="D362" i="10"/>
  <c r="D348" i="10"/>
  <c r="E332" i="10"/>
  <c r="G335" i="10"/>
  <c r="E303" i="10"/>
  <c r="G306" i="10"/>
  <c r="D453" i="10"/>
  <c r="D446" i="10"/>
  <c r="E488" i="10"/>
  <c r="G489" i="10"/>
  <c r="D325" i="10"/>
  <c r="D310" i="10"/>
  <c r="D287" i="10"/>
  <c r="D273" i="10"/>
  <c r="E6" i="10"/>
  <c r="G109" i="10"/>
  <c r="E481" i="10"/>
  <c r="G484" i="10"/>
  <c r="E118" i="10"/>
  <c r="G119" i="10"/>
  <c r="E467" i="10"/>
  <c r="G470" i="10"/>
  <c r="E418" i="10"/>
  <c r="G419" i="10"/>
  <c r="E388" i="10"/>
  <c r="G389" i="10"/>
  <c r="E358" i="10"/>
  <c r="G359" i="10"/>
  <c r="E250" i="10"/>
  <c r="G251" i="10"/>
  <c r="E219" i="10"/>
  <c r="E182" i="10"/>
  <c r="G183" i="10"/>
  <c r="D156" i="10"/>
  <c r="D118" i="10"/>
  <c r="E310" i="10"/>
  <c r="G313" i="10"/>
  <c r="E273" i="10"/>
  <c r="G276" i="10"/>
  <c r="D257" i="10"/>
  <c r="D238" i="10"/>
  <c r="D223" i="10"/>
  <c r="D200" i="10"/>
  <c r="D186" i="10"/>
  <c r="D172" i="10"/>
  <c r="E95" i="10"/>
  <c r="G98" i="10"/>
  <c r="E453" i="10"/>
  <c r="G456" i="10"/>
  <c r="D30" i="10"/>
  <c r="E439" i="10"/>
  <c r="E152" i="10"/>
  <c r="G153" i="10"/>
  <c r="G19" i="10"/>
  <c r="E409" i="10"/>
  <c r="G410" i="10"/>
  <c r="E381" i="10"/>
  <c r="G382" i="10"/>
  <c r="E351" i="10"/>
  <c r="G352" i="10"/>
  <c r="E241" i="10"/>
  <c r="G242" i="10"/>
  <c r="E203" i="10"/>
  <c r="G204" i="10"/>
  <c r="G176" i="10"/>
  <c r="D152" i="10"/>
  <c r="E474" i="10"/>
  <c r="G477" i="10"/>
  <c r="D430" i="10"/>
  <c r="D415" i="10"/>
  <c r="D399" i="10"/>
  <c r="D385" i="10"/>
  <c r="D369" i="10"/>
  <c r="D355" i="10"/>
  <c r="E317" i="10"/>
  <c r="G320" i="10"/>
  <c r="E280" i="10"/>
  <c r="G283" i="10"/>
  <c r="G79" i="10"/>
  <c r="E460" i="10"/>
  <c r="G463" i="10"/>
  <c r="D481" i="10"/>
  <c r="D474" i="10"/>
  <c r="D332" i="10"/>
  <c r="D317" i="10"/>
  <c r="D303" i="10"/>
  <c r="D280" i="10"/>
  <c r="G10" i="10"/>
  <c r="E30" i="10"/>
  <c r="E446" i="10"/>
  <c r="G449" i="10"/>
  <c r="E143" i="10"/>
  <c r="G144" i="10"/>
  <c r="E433" i="10"/>
  <c r="G434" i="10"/>
  <c r="E402" i="10"/>
  <c r="G403" i="10"/>
  <c r="E372" i="10"/>
  <c r="G373" i="10"/>
  <c r="E342" i="10"/>
  <c r="G343" i="10"/>
  <c r="E233" i="10"/>
  <c r="G234" i="10"/>
  <c r="E196" i="10"/>
  <c r="G197" i="10"/>
  <c r="E166" i="10"/>
  <c r="G167" i="10"/>
  <c r="D143" i="10"/>
  <c r="E325" i="10"/>
  <c r="G328" i="10"/>
  <c r="E287" i="10"/>
  <c r="G290" i="10"/>
  <c r="E265" i="10"/>
  <c r="D247" i="10"/>
  <c r="D230" i="10"/>
  <c r="D216" i="10"/>
  <c r="D193" i="10"/>
  <c r="D179" i="10"/>
  <c r="D163" i="10"/>
  <c r="G44" i="10"/>
  <c r="E159" i="10"/>
  <c r="E156" i="10" s="1"/>
  <c r="G160" i="10"/>
  <c r="D95" i="10"/>
  <c r="D268" i="10"/>
  <c r="G269" i="10"/>
  <c r="E105" i="10"/>
  <c r="D105" i="10"/>
  <c r="G108" i="10"/>
  <c r="C198" i="10"/>
  <c r="C197" i="10" s="1"/>
  <c r="H197" i="10" s="1"/>
  <c r="G7" i="7" l="1"/>
  <c r="D171" i="10"/>
  <c r="D5" i="10"/>
  <c r="C129" i="10"/>
  <c r="H130" i="10"/>
  <c r="F130" i="10"/>
  <c r="G9" i="10"/>
  <c r="G159" i="10"/>
  <c r="D140" i="10"/>
  <c r="E339" i="10"/>
  <c r="E324" i="10" s="1"/>
  <c r="G342" i="10"/>
  <c r="E140" i="10"/>
  <c r="G143" i="10"/>
  <c r="E29" i="10"/>
  <c r="G30" i="10"/>
  <c r="G460" i="10"/>
  <c r="G317" i="10"/>
  <c r="G203" i="10"/>
  <c r="E406" i="10"/>
  <c r="G409" i="10"/>
  <c r="E438" i="10"/>
  <c r="D29" i="10"/>
  <c r="D237" i="10"/>
  <c r="G310" i="10"/>
  <c r="E355" i="10"/>
  <c r="G358" i="10"/>
  <c r="E115" i="10"/>
  <c r="G118" i="10"/>
  <c r="E223" i="10"/>
  <c r="G226" i="10"/>
  <c r="E423" i="10"/>
  <c r="G426" i="10"/>
  <c r="E230" i="10"/>
  <c r="G233" i="10"/>
  <c r="E430" i="10"/>
  <c r="G433" i="10"/>
  <c r="D302" i="10"/>
  <c r="G280" i="10"/>
  <c r="E172" i="10"/>
  <c r="G175" i="10"/>
  <c r="E378" i="10"/>
  <c r="G381" i="10"/>
  <c r="G273" i="10"/>
  <c r="E247" i="10"/>
  <c r="G250" i="10"/>
  <c r="G467" i="10"/>
  <c r="G332" i="10"/>
  <c r="D422" i="10"/>
  <c r="E186" i="10"/>
  <c r="G189" i="10"/>
  <c r="E392" i="10"/>
  <c r="G395" i="10"/>
  <c r="E122" i="10"/>
  <c r="G125" i="10"/>
  <c r="C196" i="10"/>
  <c r="H196" i="10" s="1"/>
  <c r="F197" i="10"/>
  <c r="D215" i="10"/>
  <c r="G325" i="10"/>
  <c r="E193" i="10"/>
  <c r="G196" i="10"/>
  <c r="E399" i="10"/>
  <c r="G402" i="10"/>
  <c r="D414" i="10"/>
  <c r="D149" i="10"/>
  <c r="D148" i="10" s="1"/>
  <c r="E348" i="10"/>
  <c r="G351" i="10"/>
  <c r="G95" i="10"/>
  <c r="D115" i="10"/>
  <c r="E216" i="10"/>
  <c r="G219" i="10"/>
  <c r="E415" i="10"/>
  <c r="G418" i="10"/>
  <c r="G303" i="10"/>
  <c r="E302" i="10"/>
  <c r="D122" i="10"/>
  <c r="E362" i="10"/>
  <c r="G365" i="10"/>
  <c r="H198" i="10"/>
  <c r="F198" i="10"/>
  <c r="G287" i="10"/>
  <c r="E163" i="10"/>
  <c r="G166" i="10"/>
  <c r="E369" i="10"/>
  <c r="G372" i="10"/>
  <c r="G446" i="10"/>
  <c r="G474" i="10"/>
  <c r="E238" i="10"/>
  <c r="G241" i="10"/>
  <c r="E149" i="10"/>
  <c r="G152" i="10"/>
  <c r="G453" i="10"/>
  <c r="E179" i="10"/>
  <c r="G182" i="10"/>
  <c r="E385" i="10"/>
  <c r="G388" i="10"/>
  <c r="G481" i="10"/>
  <c r="G6" i="10"/>
  <c r="D324" i="10"/>
  <c r="G488" i="10"/>
  <c r="D347" i="10"/>
  <c r="D377" i="10"/>
  <c r="D505" i="10"/>
  <c r="E257" i="10"/>
  <c r="E255" i="10" s="1"/>
  <c r="G260" i="10"/>
  <c r="E505" i="10"/>
  <c r="G506" i="10"/>
  <c r="D265" i="10"/>
  <c r="D255" i="10" s="1"/>
  <c r="G268" i="10"/>
  <c r="G105" i="10"/>
  <c r="C45" i="10"/>
  <c r="C51" i="10"/>
  <c r="C100" i="10"/>
  <c r="C80" i="10"/>
  <c r="C69" i="10"/>
  <c r="C62" i="10"/>
  <c r="C56" i="10"/>
  <c r="C31" i="10"/>
  <c r="D114" i="10" l="1"/>
  <c r="H129" i="10"/>
  <c r="F129" i="10"/>
  <c r="E171" i="10"/>
  <c r="F62" i="10"/>
  <c r="H62" i="10"/>
  <c r="H51" i="10"/>
  <c r="F51" i="10"/>
  <c r="G257" i="10"/>
  <c r="G385" i="10"/>
  <c r="G149" i="10"/>
  <c r="E148" i="10"/>
  <c r="G163" i="10"/>
  <c r="G362" i="10"/>
  <c r="E414" i="10"/>
  <c r="G415" i="10"/>
  <c r="G186" i="10"/>
  <c r="G115" i="10"/>
  <c r="E114" i="10"/>
  <c r="G29" i="10"/>
  <c r="D139" i="10"/>
  <c r="F31" i="10"/>
  <c r="H31" i="10"/>
  <c r="F69" i="10"/>
  <c r="H69" i="10"/>
  <c r="H45" i="10"/>
  <c r="F45" i="10"/>
  <c r="G505" i="10"/>
  <c r="G369" i="10"/>
  <c r="G348" i="10"/>
  <c r="E347" i="10"/>
  <c r="G193" i="10"/>
  <c r="G122" i="10"/>
  <c r="G392" i="10"/>
  <c r="G223" i="10"/>
  <c r="F80" i="10"/>
  <c r="H80" i="10"/>
  <c r="G399" i="10"/>
  <c r="G324" i="10"/>
  <c r="C193" i="10"/>
  <c r="F193" i="10" s="1"/>
  <c r="F196" i="10"/>
  <c r="G247" i="10"/>
  <c r="G172" i="10"/>
  <c r="G230" i="10"/>
  <c r="G423" i="10"/>
  <c r="E422" i="10"/>
  <c r="G200" i="10"/>
  <c r="G339" i="10"/>
  <c r="F56" i="10"/>
  <c r="H56" i="10"/>
  <c r="H100" i="10"/>
  <c r="F100" i="10"/>
  <c r="G179" i="10"/>
  <c r="G238" i="10"/>
  <c r="E237" i="10"/>
  <c r="G302" i="10"/>
  <c r="G216" i="10"/>
  <c r="E215" i="10"/>
  <c r="G378" i="10"/>
  <c r="E377" i="10"/>
  <c r="G430" i="10"/>
  <c r="G355" i="10"/>
  <c r="G406" i="10"/>
  <c r="E139" i="10"/>
  <c r="G140" i="10"/>
  <c r="G156" i="10"/>
  <c r="G265" i="10"/>
  <c r="C11" i="10"/>
  <c r="H193" i="10" l="1"/>
  <c r="G237" i="10"/>
  <c r="G171" i="10"/>
  <c r="G114" i="10"/>
  <c r="G148" i="10"/>
  <c r="G139" i="10"/>
  <c r="G26" i="10"/>
  <c r="E5" i="10"/>
  <c r="E4" i="10" s="1"/>
  <c r="G377" i="10"/>
  <c r="G347" i="10"/>
  <c r="F11" i="10"/>
  <c r="H11" i="10"/>
  <c r="G215" i="10"/>
  <c r="G422" i="10"/>
  <c r="G414" i="10"/>
  <c r="G255" i="10"/>
  <c r="G5" i="10" l="1"/>
  <c r="E3" i="10" l="1"/>
  <c r="C31" i="2"/>
  <c r="C86" i="10" l="1"/>
  <c r="C499" i="10"/>
  <c r="C495" i="10"/>
  <c r="C10" i="2"/>
  <c r="C14" i="2"/>
  <c r="C35" i="2"/>
  <c r="C26" i="2"/>
  <c r="C72" i="10"/>
  <c r="C20" i="10"/>
  <c r="C22" i="2"/>
  <c r="C516" i="10"/>
  <c r="C512" i="10"/>
  <c r="F516" i="10" l="1"/>
  <c r="H516" i="10"/>
  <c r="H495" i="10"/>
  <c r="F495" i="10"/>
  <c r="F20" i="10"/>
  <c r="H20" i="10"/>
  <c r="F499" i="10"/>
  <c r="H499" i="10"/>
  <c r="F512" i="10"/>
  <c r="H512" i="10"/>
  <c r="F72" i="10"/>
  <c r="H72" i="10"/>
  <c r="C44" i="10"/>
  <c r="H86" i="10"/>
  <c r="F86" i="10"/>
  <c r="C494" i="10"/>
  <c r="C491" i="10"/>
  <c r="C34" i="2"/>
  <c r="C523" i="10"/>
  <c r="F491" i="10" l="1"/>
  <c r="H491" i="10"/>
  <c r="H44" i="10"/>
  <c r="F44" i="10"/>
  <c r="H494" i="10"/>
  <c r="F494" i="10"/>
  <c r="H523" i="10"/>
  <c r="F523" i="10"/>
  <c r="C270" i="10"/>
  <c r="C32" i="5"/>
  <c r="C435" i="10"/>
  <c r="C76" i="10"/>
  <c r="F76" i="10" l="1"/>
  <c r="H76" i="10"/>
  <c r="C269" i="10"/>
  <c r="H270" i="10"/>
  <c r="F270" i="10"/>
  <c r="C242" i="10"/>
  <c r="F243" i="10"/>
  <c r="H243" i="10"/>
  <c r="C434" i="10"/>
  <c r="F435" i="10"/>
  <c r="H435" i="10"/>
  <c r="C433" i="10" l="1"/>
  <c r="F434" i="10"/>
  <c r="H434" i="10"/>
  <c r="C268" i="10"/>
  <c r="H269" i="10"/>
  <c r="F269" i="10"/>
  <c r="C241" i="10"/>
  <c r="F242" i="10"/>
  <c r="H242" i="10"/>
  <c r="C430" i="10" l="1"/>
  <c r="F433" i="10"/>
  <c r="H433" i="10"/>
  <c r="C265" i="10"/>
  <c r="H268" i="10"/>
  <c r="F268" i="10"/>
  <c r="C238" i="10"/>
  <c r="F241" i="10"/>
  <c r="H241" i="10"/>
  <c r="C20" i="5"/>
  <c r="C24" i="5"/>
  <c r="C20" i="2"/>
  <c r="C9" i="5"/>
  <c r="C13" i="5"/>
  <c r="C29" i="5"/>
  <c r="C26" i="5"/>
  <c r="C17" i="5"/>
  <c r="C145" i="10"/>
  <c r="C127" i="10"/>
  <c r="C486" i="10"/>
  <c r="C479" i="10"/>
  <c r="C99" i="10"/>
  <c r="C411" i="10"/>
  <c r="C353" i="10"/>
  <c r="C322" i="10"/>
  <c r="C252" i="10"/>
  <c r="C19" i="10"/>
  <c r="C292" i="10"/>
  <c r="C525" i="10"/>
  <c r="C521" i="10"/>
  <c r="C489" i="10"/>
  <c r="C285" i="10"/>
  <c r="C278" i="10"/>
  <c r="C262" i="10"/>
  <c r="C472" i="10"/>
  <c r="C465" i="10"/>
  <c r="C458" i="10"/>
  <c r="C451" i="10"/>
  <c r="C444" i="10"/>
  <c r="C428" i="10"/>
  <c r="C420" i="10"/>
  <c r="C404" i="10"/>
  <c r="C397" i="10"/>
  <c r="C390" i="10"/>
  <c r="C383" i="10"/>
  <c r="C374" i="10"/>
  <c r="C367" i="10"/>
  <c r="C360" i="10"/>
  <c r="C344" i="10"/>
  <c r="C337" i="10"/>
  <c r="C330" i="10"/>
  <c r="C315" i="10"/>
  <c r="C308" i="10"/>
  <c r="C235" i="10"/>
  <c r="C228" i="10"/>
  <c r="C221" i="10"/>
  <c r="C205" i="10"/>
  <c r="C191" i="10"/>
  <c r="C184" i="10"/>
  <c r="C177" i="10"/>
  <c r="C168" i="10"/>
  <c r="C161" i="10"/>
  <c r="C154" i="10"/>
  <c r="C120" i="10"/>
  <c r="C112" i="10"/>
  <c r="C110" i="10"/>
  <c r="C93" i="10"/>
  <c r="C91" i="10"/>
  <c r="C84" i="10"/>
  <c r="C15" i="10"/>
  <c r="C13" i="10"/>
  <c r="C28" i="7"/>
  <c r="C29" i="2"/>
  <c r="C9" i="6"/>
  <c r="C8" i="6" s="1"/>
  <c r="C22" i="7"/>
  <c r="C14" i="7"/>
  <c r="H14" i="7" l="1"/>
  <c r="F14" i="7"/>
  <c r="C27" i="7"/>
  <c r="H28" i="7"/>
  <c r="F28" i="7"/>
  <c r="C21" i="7"/>
  <c r="F22" i="7"/>
  <c r="H22" i="7"/>
  <c r="H91" i="10"/>
  <c r="F91" i="10"/>
  <c r="C119" i="10"/>
  <c r="F120" i="10"/>
  <c r="H120" i="10"/>
  <c r="C176" i="10"/>
  <c r="F177" i="10"/>
  <c r="H177" i="10"/>
  <c r="C220" i="10"/>
  <c r="F221" i="10"/>
  <c r="H221" i="10"/>
  <c r="C314" i="10"/>
  <c r="F315" i="10"/>
  <c r="H315" i="10"/>
  <c r="C359" i="10"/>
  <c r="H360" i="10"/>
  <c r="F360" i="10"/>
  <c r="C389" i="10"/>
  <c r="H390" i="10"/>
  <c r="F390" i="10"/>
  <c r="C427" i="10"/>
  <c r="H428" i="10"/>
  <c r="F428" i="10"/>
  <c r="C464" i="10"/>
  <c r="F465" i="10"/>
  <c r="H465" i="10"/>
  <c r="C284" i="10"/>
  <c r="F285" i="10"/>
  <c r="H285" i="10"/>
  <c r="C291" i="10"/>
  <c r="H292" i="10"/>
  <c r="F292" i="10"/>
  <c r="C352" i="10"/>
  <c r="F353" i="10"/>
  <c r="H353" i="10"/>
  <c r="C485" i="10"/>
  <c r="H486" i="10"/>
  <c r="F486" i="10"/>
  <c r="F430" i="10"/>
  <c r="H430" i="10"/>
  <c r="F13" i="10"/>
  <c r="H13" i="10"/>
  <c r="F93" i="10"/>
  <c r="H93" i="10"/>
  <c r="C153" i="10"/>
  <c r="H154" i="10"/>
  <c r="F154" i="10"/>
  <c r="C183" i="10"/>
  <c r="H184" i="10"/>
  <c r="F184" i="10"/>
  <c r="C227" i="10"/>
  <c r="H228" i="10"/>
  <c r="F228" i="10"/>
  <c r="C329" i="10"/>
  <c r="H330" i="10"/>
  <c r="F330" i="10"/>
  <c r="H367" i="10"/>
  <c r="F367" i="10"/>
  <c r="C396" i="10"/>
  <c r="H397" i="10"/>
  <c r="F397" i="10"/>
  <c r="C443" i="10"/>
  <c r="F444" i="10"/>
  <c r="H444" i="10"/>
  <c r="C471" i="10"/>
  <c r="F472" i="10"/>
  <c r="H472" i="10"/>
  <c r="H489" i="10"/>
  <c r="F489" i="10"/>
  <c r="H19" i="10"/>
  <c r="F19" i="10"/>
  <c r="C410" i="10"/>
  <c r="F411" i="10"/>
  <c r="H411" i="10"/>
  <c r="C126" i="10"/>
  <c r="F127" i="10"/>
  <c r="H127" i="10"/>
  <c r="H265" i="10"/>
  <c r="F265" i="10"/>
  <c r="F15" i="10"/>
  <c r="H15" i="10"/>
  <c r="H110" i="10"/>
  <c r="F110" i="10"/>
  <c r="C160" i="10"/>
  <c r="H161" i="10"/>
  <c r="F161" i="10"/>
  <c r="C190" i="10"/>
  <c r="H191" i="10"/>
  <c r="F191" i="10"/>
  <c r="C234" i="10"/>
  <c r="H235" i="10"/>
  <c r="F235" i="10"/>
  <c r="C336" i="10"/>
  <c r="F337" i="10"/>
  <c r="H337" i="10"/>
  <c r="C373" i="10"/>
  <c r="F374" i="10"/>
  <c r="H374" i="10"/>
  <c r="C403" i="10"/>
  <c r="F404" i="10"/>
  <c r="H404" i="10"/>
  <c r="C450" i="10"/>
  <c r="F451" i="10"/>
  <c r="H451" i="10"/>
  <c r="C261" i="10"/>
  <c r="H262" i="10"/>
  <c r="F262" i="10"/>
  <c r="C511" i="10"/>
  <c r="H521" i="10"/>
  <c r="F521" i="10"/>
  <c r="C251" i="10"/>
  <c r="F252" i="10"/>
  <c r="H252" i="10"/>
  <c r="C98" i="10"/>
  <c r="H99" i="10"/>
  <c r="F99" i="10"/>
  <c r="C144" i="10"/>
  <c r="H145" i="10"/>
  <c r="F145" i="10"/>
  <c r="F238" i="10"/>
  <c r="H238" i="10"/>
  <c r="F84" i="10"/>
  <c r="H84" i="10"/>
  <c r="H112" i="10"/>
  <c r="F112" i="10"/>
  <c r="C167" i="10"/>
  <c r="H168" i="10"/>
  <c r="F168" i="10"/>
  <c r="C204" i="10"/>
  <c r="C203" i="10" s="1"/>
  <c r="F205" i="10"/>
  <c r="H205" i="10"/>
  <c r="F308" i="10"/>
  <c r="H308" i="10"/>
  <c r="C343" i="10"/>
  <c r="F344" i="10"/>
  <c r="H344" i="10"/>
  <c r="C382" i="10"/>
  <c r="F383" i="10"/>
  <c r="H383" i="10"/>
  <c r="C419" i="10"/>
  <c r="H420" i="10"/>
  <c r="F420" i="10"/>
  <c r="C457" i="10"/>
  <c r="F458" i="10"/>
  <c r="H458" i="10"/>
  <c r="C277" i="10"/>
  <c r="F278" i="10"/>
  <c r="H278" i="10"/>
  <c r="H525" i="10"/>
  <c r="F525" i="10"/>
  <c r="C321" i="10"/>
  <c r="F322" i="10"/>
  <c r="H322" i="10"/>
  <c r="C478" i="10"/>
  <c r="F479" i="10"/>
  <c r="H479" i="10"/>
  <c r="C307" i="10"/>
  <c r="C10" i="10"/>
  <c r="C9" i="2"/>
  <c r="C8" i="2" s="1"/>
  <c r="C366" i="10"/>
  <c r="C13" i="7"/>
  <c r="C79" i="10"/>
  <c r="C109" i="10"/>
  <c r="C28" i="5"/>
  <c r="C488" i="10"/>
  <c r="C8" i="5"/>
  <c r="C11" i="7" l="1"/>
  <c r="H13" i="7"/>
  <c r="F13" i="7"/>
  <c r="C19" i="7"/>
  <c r="F21" i="7"/>
  <c r="H21" i="7"/>
  <c r="C25" i="7"/>
  <c r="F27" i="7"/>
  <c r="H27" i="7"/>
  <c r="H220" i="10"/>
  <c r="F220" i="10"/>
  <c r="C365" i="10"/>
  <c r="F366" i="10"/>
  <c r="H366" i="10"/>
  <c r="F365" i="10"/>
  <c r="C418" i="10"/>
  <c r="F419" i="10"/>
  <c r="H419" i="10"/>
  <c r="C143" i="10"/>
  <c r="H144" i="10"/>
  <c r="F144" i="10"/>
  <c r="F261" i="10"/>
  <c r="H261" i="10"/>
  <c r="C335" i="10"/>
  <c r="H336" i="10"/>
  <c r="F336" i="10"/>
  <c r="C470" i="10"/>
  <c r="F471" i="10"/>
  <c r="H471" i="10"/>
  <c r="C152" i="10"/>
  <c r="H153" i="10"/>
  <c r="F153" i="10"/>
  <c r="C351" i="10"/>
  <c r="F352" i="10"/>
  <c r="H352" i="10"/>
  <c r="C426" i="10"/>
  <c r="F427" i="10"/>
  <c r="H427" i="10"/>
  <c r="C219" i="10"/>
  <c r="C200" i="10"/>
  <c r="F203" i="10"/>
  <c r="H203" i="10"/>
  <c r="C108" i="10"/>
  <c r="H109" i="10"/>
  <c r="F109" i="10"/>
  <c r="C320" i="10"/>
  <c r="F321" i="10"/>
  <c r="H321" i="10"/>
  <c r="C456" i="10"/>
  <c r="H457" i="10"/>
  <c r="F457" i="10"/>
  <c r="F511" i="10"/>
  <c r="H511" i="10"/>
  <c r="C372" i="10"/>
  <c r="F373" i="10"/>
  <c r="H373" i="10"/>
  <c r="C159" i="10"/>
  <c r="F160" i="10"/>
  <c r="H160" i="10"/>
  <c r="F410" i="10"/>
  <c r="H410" i="10"/>
  <c r="C182" i="10"/>
  <c r="F183" i="10"/>
  <c r="H183" i="10"/>
  <c r="C484" i="10"/>
  <c r="H485" i="10"/>
  <c r="F485" i="10"/>
  <c r="C463" i="10"/>
  <c r="F464" i="10"/>
  <c r="H464" i="10"/>
  <c r="C313" i="10"/>
  <c r="F314" i="10"/>
  <c r="H314" i="10"/>
  <c r="F488" i="10"/>
  <c r="H488" i="10"/>
  <c r="C409" i="10"/>
  <c r="C30" i="10"/>
  <c r="H79" i="10"/>
  <c r="F79" i="10"/>
  <c r="C9" i="10"/>
  <c r="H10" i="10"/>
  <c r="F10" i="10"/>
  <c r="C477" i="10"/>
  <c r="F478" i="10"/>
  <c r="H478" i="10"/>
  <c r="C276" i="10"/>
  <c r="F277" i="10"/>
  <c r="H277" i="10"/>
  <c r="C342" i="10"/>
  <c r="F343" i="10"/>
  <c r="H343" i="10"/>
  <c r="C166" i="10"/>
  <c r="F167" i="10"/>
  <c r="H167" i="10"/>
  <c r="C250" i="10"/>
  <c r="F251" i="10"/>
  <c r="H251" i="10"/>
  <c r="C402" i="10"/>
  <c r="F403" i="10"/>
  <c r="H403" i="10"/>
  <c r="C189" i="10"/>
  <c r="F190" i="10"/>
  <c r="H190" i="10"/>
  <c r="C125" i="10"/>
  <c r="H126" i="10"/>
  <c r="F126" i="10"/>
  <c r="C395" i="10"/>
  <c r="F396" i="10"/>
  <c r="H396" i="10"/>
  <c r="C226" i="10"/>
  <c r="F227" i="10"/>
  <c r="H227" i="10"/>
  <c r="C283" i="10"/>
  <c r="F284" i="10"/>
  <c r="H284" i="10"/>
  <c r="C358" i="10"/>
  <c r="F359" i="10"/>
  <c r="H359" i="10"/>
  <c r="C118" i="10"/>
  <c r="H119" i="10"/>
  <c r="F119" i="10"/>
  <c r="C260" i="10"/>
  <c r="C306" i="10"/>
  <c r="H307" i="10"/>
  <c r="F307" i="10"/>
  <c r="C381" i="10"/>
  <c r="F382" i="10"/>
  <c r="H382" i="10"/>
  <c r="F204" i="10"/>
  <c r="H204" i="10"/>
  <c r="C95" i="10"/>
  <c r="H98" i="10"/>
  <c r="F98" i="10"/>
  <c r="C449" i="10"/>
  <c r="F450" i="10"/>
  <c r="H450" i="10"/>
  <c r="C233" i="10"/>
  <c r="F234" i="10"/>
  <c r="H234" i="10"/>
  <c r="C442" i="10"/>
  <c r="F443" i="10"/>
  <c r="H443" i="10"/>
  <c r="C328" i="10"/>
  <c r="F329" i="10"/>
  <c r="H329" i="10"/>
  <c r="C290" i="10"/>
  <c r="F291" i="10"/>
  <c r="H291" i="10"/>
  <c r="C388" i="10"/>
  <c r="F389" i="10"/>
  <c r="H389" i="10"/>
  <c r="C175" i="10"/>
  <c r="F176" i="10"/>
  <c r="H176" i="10"/>
  <c r="C7" i="5"/>
  <c r="C508" i="10"/>
  <c r="F19" i="7" l="1"/>
  <c r="H19" i="7"/>
  <c r="C17" i="7"/>
  <c r="F25" i="7"/>
  <c r="H25" i="7"/>
  <c r="C9" i="7"/>
  <c r="H11" i="7"/>
  <c r="F11" i="7"/>
  <c r="C287" i="10"/>
  <c r="F290" i="10"/>
  <c r="H290" i="10"/>
  <c r="C446" i="10"/>
  <c r="H449" i="10"/>
  <c r="F449" i="10"/>
  <c r="C378" i="10"/>
  <c r="F381" i="10"/>
  <c r="H381" i="10"/>
  <c r="C257" i="10"/>
  <c r="F260" i="10"/>
  <c r="H260" i="10"/>
  <c r="C223" i="10"/>
  <c r="F226" i="10"/>
  <c r="H226" i="10"/>
  <c r="C399" i="10"/>
  <c r="F402" i="10"/>
  <c r="H402" i="10"/>
  <c r="C273" i="10"/>
  <c r="H276" i="10"/>
  <c r="F276" i="10"/>
  <c r="C179" i="10"/>
  <c r="F182" i="10"/>
  <c r="H182" i="10"/>
  <c r="C369" i="10"/>
  <c r="F372" i="10"/>
  <c r="H372" i="10"/>
  <c r="C317" i="10"/>
  <c r="H320" i="10"/>
  <c r="F320" i="10"/>
  <c r="C423" i="10"/>
  <c r="F426" i="10"/>
  <c r="H426" i="10"/>
  <c r="C332" i="10"/>
  <c r="H335" i="10"/>
  <c r="F335" i="10"/>
  <c r="C415" i="10"/>
  <c r="F418" i="10"/>
  <c r="H418" i="10"/>
  <c r="C362" i="10"/>
  <c r="H365" i="10"/>
  <c r="C506" i="10"/>
  <c r="H508" i="10"/>
  <c r="F508" i="10"/>
  <c r="C385" i="10"/>
  <c r="F388" i="10"/>
  <c r="H388" i="10"/>
  <c r="C230" i="10"/>
  <c r="F233" i="10"/>
  <c r="H233" i="10"/>
  <c r="C280" i="10"/>
  <c r="H283" i="10"/>
  <c r="F283" i="10"/>
  <c r="C186" i="10"/>
  <c r="F189" i="10"/>
  <c r="H189" i="10"/>
  <c r="C339" i="10"/>
  <c r="F342" i="10"/>
  <c r="H342" i="10"/>
  <c r="C29" i="10"/>
  <c r="H30" i="10"/>
  <c r="F30" i="10"/>
  <c r="C481" i="10"/>
  <c r="H484" i="10"/>
  <c r="F484" i="10"/>
  <c r="C156" i="10"/>
  <c r="F159" i="10"/>
  <c r="H159" i="10"/>
  <c r="C453" i="10"/>
  <c r="F456" i="10"/>
  <c r="H456" i="10"/>
  <c r="C216" i="10"/>
  <c r="F219" i="10"/>
  <c r="H219" i="10"/>
  <c r="C467" i="10"/>
  <c r="F470" i="10"/>
  <c r="H470" i="10"/>
  <c r="C140" i="10"/>
  <c r="F143" i="10"/>
  <c r="H143" i="10"/>
  <c r="C172" i="10"/>
  <c r="F175" i="10"/>
  <c r="H175" i="10"/>
  <c r="C439" i="10"/>
  <c r="H442" i="10"/>
  <c r="C355" i="10"/>
  <c r="F358" i="10"/>
  <c r="H358" i="10"/>
  <c r="C122" i="10"/>
  <c r="F125" i="10"/>
  <c r="H125" i="10"/>
  <c r="C163" i="10"/>
  <c r="F166" i="10"/>
  <c r="H166" i="10"/>
  <c r="C6" i="10"/>
  <c r="F9" i="10"/>
  <c r="H9" i="10"/>
  <c r="C406" i="10"/>
  <c r="F409" i="10"/>
  <c r="H409" i="10"/>
  <c r="C460" i="10"/>
  <c r="F463" i="10"/>
  <c r="H463" i="10"/>
  <c r="F200" i="10"/>
  <c r="H200" i="10"/>
  <c r="C149" i="10"/>
  <c r="H152" i="10"/>
  <c r="F152" i="10"/>
  <c r="C325" i="10"/>
  <c r="F328" i="10"/>
  <c r="H328" i="10"/>
  <c r="F95" i="10"/>
  <c r="H95" i="10"/>
  <c r="C303" i="10"/>
  <c r="H306" i="10"/>
  <c r="F306" i="10"/>
  <c r="C115" i="10"/>
  <c r="H118" i="10"/>
  <c r="F118" i="10"/>
  <c r="C392" i="10"/>
  <c r="F395" i="10"/>
  <c r="H395" i="10"/>
  <c r="C247" i="10"/>
  <c r="F250" i="10"/>
  <c r="H250" i="10"/>
  <c r="C474" i="10"/>
  <c r="F477" i="10"/>
  <c r="H477" i="10"/>
  <c r="C310" i="10"/>
  <c r="H313" i="10"/>
  <c r="F313" i="10"/>
  <c r="C105" i="10"/>
  <c r="H108" i="10"/>
  <c r="F108" i="10"/>
  <c r="C348" i="10"/>
  <c r="F351" i="10"/>
  <c r="H351" i="10"/>
  <c r="C255" i="10" l="1"/>
  <c r="F9" i="7"/>
  <c r="H9" i="7"/>
  <c r="C8" i="7"/>
  <c r="F17" i="7"/>
  <c r="H17" i="7"/>
  <c r="C171" i="10"/>
  <c r="H310" i="10"/>
  <c r="F310" i="10"/>
  <c r="H115" i="10"/>
  <c r="F115" i="10"/>
  <c r="C114" i="10"/>
  <c r="C324" i="10"/>
  <c r="H325" i="10"/>
  <c r="F325" i="10"/>
  <c r="F460" i="10"/>
  <c r="H460" i="10"/>
  <c r="H122" i="10"/>
  <c r="F122" i="10"/>
  <c r="F172" i="10"/>
  <c r="H172" i="10"/>
  <c r="H453" i="10"/>
  <c r="F453" i="10"/>
  <c r="F339" i="10"/>
  <c r="H339" i="10"/>
  <c r="F385" i="10"/>
  <c r="H385" i="10"/>
  <c r="C414" i="10"/>
  <c r="F415" i="10"/>
  <c r="H415" i="10"/>
  <c r="F369" i="10"/>
  <c r="H369" i="10"/>
  <c r="F223" i="10"/>
  <c r="H223" i="10"/>
  <c r="H287" i="10"/>
  <c r="F287" i="10"/>
  <c r="H105" i="10"/>
  <c r="F105" i="10"/>
  <c r="F392" i="10"/>
  <c r="H392" i="10"/>
  <c r="F163" i="10"/>
  <c r="H163" i="10"/>
  <c r="H439" i="10"/>
  <c r="C438" i="10"/>
  <c r="H438" i="10" s="1"/>
  <c r="F216" i="10"/>
  <c r="C215" i="10"/>
  <c r="H216" i="10"/>
  <c r="C26" i="10"/>
  <c r="C5" i="10" s="1"/>
  <c r="F29" i="10"/>
  <c r="H29" i="10"/>
  <c r="F230" i="10"/>
  <c r="H230" i="10"/>
  <c r="F362" i="10"/>
  <c r="H362" i="10"/>
  <c r="F317" i="10"/>
  <c r="H317" i="10"/>
  <c r="F399" i="10"/>
  <c r="H399" i="10"/>
  <c r="F446" i="10"/>
  <c r="H446" i="10"/>
  <c r="C347" i="10"/>
  <c r="F348" i="10"/>
  <c r="H348" i="10"/>
  <c r="C237" i="10"/>
  <c r="F247" i="10"/>
  <c r="H247" i="10"/>
  <c r="H6" i="10"/>
  <c r="F6" i="10"/>
  <c r="F467" i="10"/>
  <c r="H467" i="10"/>
  <c r="F481" i="10"/>
  <c r="H481" i="10"/>
  <c r="H280" i="10"/>
  <c r="F280" i="10"/>
  <c r="C422" i="10"/>
  <c r="F423" i="10"/>
  <c r="H423" i="10"/>
  <c r="H273" i="10"/>
  <c r="F273" i="10"/>
  <c r="C377" i="10"/>
  <c r="F378" i="10"/>
  <c r="H378" i="10"/>
  <c r="F474" i="10"/>
  <c r="H474" i="10"/>
  <c r="H303" i="10"/>
  <c r="C302" i="10"/>
  <c r="F303" i="10"/>
  <c r="C148" i="10"/>
  <c r="F149" i="10"/>
  <c r="H149" i="10"/>
  <c r="F406" i="10"/>
  <c r="H406" i="10"/>
  <c r="F355" i="10"/>
  <c r="H355" i="10"/>
  <c r="C139" i="10"/>
  <c r="F140" i="10"/>
  <c r="H140" i="10"/>
  <c r="F156" i="10"/>
  <c r="H156" i="10"/>
  <c r="F186" i="10"/>
  <c r="H186" i="10"/>
  <c r="C505" i="10"/>
  <c r="F506" i="10"/>
  <c r="H506" i="10"/>
  <c r="F332" i="10"/>
  <c r="H332" i="10"/>
  <c r="F179" i="10"/>
  <c r="H179" i="10"/>
  <c r="F257" i="10"/>
  <c r="H257" i="10"/>
  <c r="D442" i="10"/>
  <c r="C7" i="7" l="1"/>
  <c r="F8" i="7"/>
  <c r="H8" i="7"/>
  <c r="C4" i="10"/>
  <c r="F255" i="10"/>
  <c r="H255" i="10"/>
  <c r="F505" i="10"/>
  <c r="H505" i="10"/>
  <c r="H302" i="10"/>
  <c r="F302" i="10"/>
  <c r="F171" i="10"/>
  <c r="H171" i="10"/>
  <c r="F114" i="10"/>
  <c r="H114" i="10"/>
  <c r="D439" i="10"/>
  <c r="F442" i="10"/>
  <c r="G442" i="10"/>
  <c r="F215" i="10"/>
  <c r="H215" i="10"/>
  <c r="F148" i="10"/>
  <c r="H148" i="10"/>
  <c r="F377" i="10"/>
  <c r="H377" i="10"/>
  <c r="H5" i="10"/>
  <c r="F5" i="10"/>
  <c r="F347" i="10"/>
  <c r="H347" i="10"/>
  <c r="F139" i="10"/>
  <c r="H139" i="10"/>
  <c r="F422" i="10"/>
  <c r="H422" i="10"/>
  <c r="F237" i="10"/>
  <c r="H237" i="10"/>
  <c r="H26" i="10"/>
  <c r="F26" i="10"/>
  <c r="F414" i="10"/>
  <c r="H414" i="10"/>
  <c r="F324" i="10"/>
  <c r="H324" i="10"/>
  <c r="F7" i="7" l="1"/>
  <c r="H7" i="7"/>
  <c r="D438" i="10"/>
  <c r="D4" i="10" s="1"/>
  <c r="F439" i="10"/>
  <c r="G439" i="10"/>
  <c r="H4" i="10"/>
  <c r="C3" i="10"/>
  <c r="H3" i="10" s="1"/>
  <c r="F438" i="10" l="1"/>
  <c r="G438" i="10"/>
  <c r="F4" i="10" l="1"/>
  <c r="G4" i="10"/>
  <c r="D3" i="10"/>
  <c r="G3" i="10" l="1"/>
  <c r="F3" i="10"/>
</calcChain>
</file>

<file path=xl/sharedStrings.xml><?xml version="1.0" encoding="utf-8"?>
<sst xmlns="http://schemas.openxmlformats.org/spreadsheetml/2006/main" count="832" uniqueCount="432">
  <si>
    <t>Članak 1.</t>
  </si>
  <si>
    <t>I</t>
  </si>
  <si>
    <t>A</t>
  </si>
  <si>
    <t>donijelo je</t>
  </si>
  <si>
    <t>C</t>
  </si>
  <si>
    <t>B</t>
  </si>
  <si>
    <t>kn bez lp</t>
  </si>
  <si>
    <t>PRIHODI POSLOVANJA</t>
  </si>
  <si>
    <t>Broj konta</t>
  </si>
  <si>
    <t>Naziv prihoda</t>
  </si>
  <si>
    <t>Prihodi od poreza</t>
  </si>
  <si>
    <t>Porez i prirez na dohodak</t>
  </si>
  <si>
    <t>Porezi na imovinu</t>
  </si>
  <si>
    <t>Porezi na robu i usluge</t>
  </si>
  <si>
    <t>Pomoći od subjekata unutar opće države</t>
  </si>
  <si>
    <t>Pomoći iz Proračuna</t>
  </si>
  <si>
    <t>Prihodi od imovine</t>
  </si>
  <si>
    <t>Prihodi od financijske imovine</t>
  </si>
  <si>
    <t>Prihodi od nefinancijske imovine</t>
  </si>
  <si>
    <t>Prihodi od administrativnih pristojbi i po posebnim propisima</t>
  </si>
  <si>
    <t>Administrativne (upravne) pristojbe</t>
  </si>
  <si>
    <t>Prihodi po posebnim propisima</t>
  </si>
  <si>
    <t>PRIHODI OD PRODAJE NEFINANCIJSKE IMOVINE</t>
  </si>
  <si>
    <t>Prihodi od prodaje neproizv. imovine</t>
  </si>
  <si>
    <t xml:space="preserve"> </t>
  </si>
  <si>
    <t>RASHODI POSLOVANJA</t>
  </si>
  <si>
    <t>Naziv rashoda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</si>
  <si>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</si>
  <si>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</si>
  <si>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</si>
  <si>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</si>
  <si>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</si>
  <si>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</si>
  <si>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</si>
  <si>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</si>
  <si>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</si>
  <si>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</si>
  <si>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</si>
  <si>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Naknade građanima i kućanstvima iz Proračuna</t>
  </si>
  <si>
    <t>Ostali rashodi</t>
  </si>
  <si>
    <t>Tekuće donacije</t>
  </si>
  <si>
    <t>Kazne, penali i naknade štete</t>
  </si>
  <si>
    <t>RASHODI ZA NABAVU NEFINANCIJSKE IMOVINE</t>
  </si>
  <si>
    <t>Materijalna imovina - prirodna bogatstva</t>
  </si>
  <si>
    <t>Građevinski objekti</t>
  </si>
  <si>
    <t>Postrojenja i oprema</t>
  </si>
  <si>
    <t>Rashodi za nabavu neproizvedene imovine</t>
  </si>
  <si>
    <t>Rashodi za nabavu proizvedene dugotrajne imovine</t>
  </si>
  <si>
    <t>Naziv izdataka</t>
  </si>
  <si>
    <t>VLASTITI IZVORI</t>
  </si>
  <si>
    <t>Rezultat poslovanja</t>
  </si>
  <si>
    <t>Višak prihoda</t>
  </si>
  <si>
    <t>RAČUN ZADUŽIVANJA</t>
  </si>
  <si>
    <t>Naziv</t>
  </si>
  <si>
    <t>PRIMICI OD FINANCIJSKE IMOVINE I ZADUŽIVANJA</t>
  </si>
  <si>
    <t>IZDACI ZA FINANCIJSKU IMOVINU I OTPLATE ZAJMOVA</t>
  </si>
  <si>
    <t>RAZDJEL 001</t>
  </si>
  <si>
    <t>RAZDJEL 002</t>
  </si>
  <si>
    <t>JEDINSTVENI UPRAVNI ODJEL</t>
  </si>
  <si>
    <t>Plaće za redovni rad</t>
  </si>
  <si>
    <t>III</t>
  </si>
  <si>
    <t>ZAKLJUČNE ODREDBE</t>
  </si>
  <si>
    <t>OPĆINSKO VIJEĆE OPĆINE VELIKA LUDINA</t>
  </si>
  <si>
    <t>URBROJ:</t>
  </si>
  <si>
    <t>KLASA:</t>
  </si>
  <si>
    <t>Predsjednik:</t>
  </si>
  <si>
    <t>Nematerijalna imovina</t>
  </si>
  <si>
    <r>
      <t xml:space="preserve">                      </t>
    </r>
    <r>
      <rPr>
        <b/>
        <sz val="10"/>
        <rFont val="Arial"/>
        <family val="2"/>
      </rPr>
      <t>P O S E B N I  D I O</t>
    </r>
  </si>
  <si>
    <r>
      <t xml:space="preserve">                    </t>
    </r>
    <r>
      <rPr>
        <b/>
        <sz val="10"/>
        <rFont val="Arial"/>
        <family val="2"/>
      </rPr>
      <t xml:space="preserve">  U K U P N O  R A S H O D I  I  I Z D A C I</t>
    </r>
  </si>
  <si>
    <t>Rashodi poslovanja</t>
  </si>
  <si>
    <t>Donacije i ostali rashodi</t>
  </si>
  <si>
    <t>Tekuće donacije u novcu</t>
  </si>
  <si>
    <t>JEDINSTVENI  UPRAVNI  ODJEL</t>
  </si>
  <si>
    <t>KOMUNALNA  INFRASTRUKTURA</t>
  </si>
  <si>
    <t>Plaće za redovan rad</t>
  </si>
  <si>
    <t>Knjige u knjižnici</t>
  </si>
  <si>
    <t>Naknade građanima i kućanstvima u novcu</t>
  </si>
  <si>
    <t xml:space="preserve">   RAČUNA PRIHODA I RASHODA</t>
  </si>
  <si>
    <t>kn bez lipa</t>
  </si>
  <si>
    <t>OSNOVNA ŠKOLA LUDINA</t>
  </si>
  <si>
    <t>OPĆINSKO  VIJEĆE</t>
  </si>
  <si>
    <t>_______________________</t>
  </si>
  <si>
    <t>Subvencije</t>
  </si>
  <si>
    <t>Subvencije poljoprivrednicima</t>
  </si>
  <si>
    <t>Subvencije u poljoprivredi</t>
  </si>
  <si>
    <t xml:space="preserve">Predstavnička i izvršna tijela                  </t>
  </si>
  <si>
    <t>Komunalni doprinosi i naknade</t>
  </si>
  <si>
    <t>Prihodi od prodaje proizv. dugotrajne imovine</t>
  </si>
  <si>
    <t>Rashodi za nabavu proizv. dugotrajne imov.</t>
  </si>
  <si>
    <t xml:space="preserve">Naknade građanima i kućanstvima na temelju osiguranja i druge naknade </t>
  </si>
  <si>
    <t>RASPOLOŽIVA SREDSTVA IZ PRETHODNE GODINE</t>
  </si>
  <si>
    <t>GLAVA  00101</t>
  </si>
  <si>
    <t>Program 1001</t>
  </si>
  <si>
    <t>Aktivnost:    A100101</t>
  </si>
  <si>
    <t>Program 1002</t>
  </si>
  <si>
    <t xml:space="preserve">           Izvor: </t>
  </si>
  <si>
    <t>Funkcija:0100 Opće javne usluge</t>
  </si>
  <si>
    <t xml:space="preserve">Program političkih stranaka                  </t>
  </si>
  <si>
    <t>Aktivnost:    A100201</t>
  </si>
  <si>
    <t>Osnovne funkcije stranaka</t>
  </si>
  <si>
    <t xml:space="preserve">            Izvor:</t>
  </si>
  <si>
    <t xml:space="preserve">           Izvor:</t>
  </si>
  <si>
    <t xml:space="preserve">Donošenje akata i mjera iz djelokruga predstavničkog,izvršnog tijela i mjesne samouprave                                              </t>
  </si>
  <si>
    <t xml:space="preserve">             Izvor:</t>
  </si>
  <si>
    <t xml:space="preserve">              Izvor:</t>
  </si>
  <si>
    <t>OPĆINSKO VIJEĆE</t>
  </si>
  <si>
    <t xml:space="preserve">               </t>
  </si>
  <si>
    <t xml:space="preserve">               Izvor:</t>
  </si>
  <si>
    <t xml:space="preserve">                 Izvor:</t>
  </si>
  <si>
    <t xml:space="preserve">                Izvor:</t>
  </si>
  <si>
    <t>VATROGASTVO I CIVILNA ZAŠTITA</t>
  </si>
  <si>
    <t xml:space="preserve">                  Izvor:</t>
  </si>
  <si>
    <t xml:space="preserve">GOSPODARSTVO                                         </t>
  </si>
  <si>
    <t xml:space="preserve">JAVNE USTANOVE PREDŠKOLSKOG ODGOJA I OSNOVNOG OBRAZOVANJA   </t>
  </si>
  <si>
    <t>DJEČJI VRTIĆ LUDINA</t>
  </si>
  <si>
    <t xml:space="preserve">   </t>
  </si>
  <si>
    <t xml:space="preserve"> DJELATNOST KULTURE        </t>
  </si>
  <si>
    <t xml:space="preserve">PROGRAMSKA DJELATNOST SPORTA    </t>
  </si>
  <si>
    <t xml:space="preserve">               Izvor: </t>
  </si>
  <si>
    <t>Ostali rashodi poslovanja</t>
  </si>
  <si>
    <t xml:space="preserve">Naknada štete </t>
  </si>
  <si>
    <t>Poticaji u poljoprivredi</t>
  </si>
  <si>
    <t xml:space="preserve">Tekuće donacije </t>
  </si>
  <si>
    <t>Doprinosi na plaću</t>
  </si>
  <si>
    <t>Ostale naknade građanima i kućanstvima iz proračuna</t>
  </si>
  <si>
    <t>Pomoći unutar općeg proračuna</t>
  </si>
  <si>
    <t>Prijenos proračunskom  korisniku iz nadležnog proračuna za finaciranje redovne djelatnosti -  Vrtić Velika  Ludina</t>
  </si>
  <si>
    <t>Prijenos proračunskom  korisniku iz nadležnog proračuna za finaciranje redovne djelatnosti -  Knjižnica i čitaonica V. Ludina</t>
  </si>
  <si>
    <t xml:space="preserve">      OPĆI DIO</t>
  </si>
  <si>
    <t>RASPOLOŽIVA SREDSTVA IZ PRETHODNIH GODINA</t>
  </si>
  <si>
    <t>Prihodi za posebne namjene</t>
  </si>
  <si>
    <t>Opći prihodi i primici i prihodi za posebne namjene</t>
  </si>
  <si>
    <t>35. Statuta Općine Velika Ludina ("Službene novine" Općine Velika Ludina broj  6/09, 7/11, 2/13 i</t>
  </si>
  <si>
    <t>RAČUN FINANCIRANJA</t>
  </si>
  <si>
    <t xml:space="preserve">                                         Članak 2.</t>
  </si>
  <si>
    <t xml:space="preserve">Prihodi i rashodi te primici i izdaci po ekonomskoj klasifikaciji utvrđuje se u Računu prihoda </t>
  </si>
  <si>
    <t xml:space="preserve">Održ.nerazvrstanih cesta - makad. putevi,   bankine,                        popr. asfalta, cestov. jaraka i propusta, klizišta i dr.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</si>
  <si>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Sitni inventar</t>
  </si>
  <si>
    <t>Bankarske usluge i usluge platnog prometa</t>
  </si>
  <si>
    <t>Reprezentacija</t>
  </si>
  <si>
    <t>Rashodi za nabavu nefinancijske imovine</t>
  </si>
  <si>
    <t>Kazne, upravne mjere i ostali prihodi</t>
  </si>
  <si>
    <t>Kazne za prekršaje</t>
  </si>
  <si>
    <t>Aktivnost:    A100202</t>
  </si>
  <si>
    <t>Dan općine</t>
  </si>
  <si>
    <t>Subvencije trgovačkim društvima izvan javnog sektora</t>
  </si>
  <si>
    <t>Intelektualne i osobne usluge</t>
  </si>
  <si>
    <t>Računalne usluge</t>
  </si>
  <si>
    <t>Ostale usluge</t>
  </si>
  <si>
    <t>Premije osiguranja</t>
  </si>
  <si>
    <t>KAPITALNI PROJEKT</t>
  </si>
  <si>
    <t>Rashodi za nabavu dugotrajne neproizvedne imovine</t>
  </si>
  <si>
    <t>Ulaganje u računalne programe</t>
  </si>
  <si>
    <t>Funkcija:01 Opće javne usluge</t>
  </si>
  <si>
    <t>Izvor:</t>
  </si>
  <si>
    <t>Rashodi za nabavu dugotrajne neproizvodne imovine</t>
  </si>
  <si>
    <t>Rashodi za nabavu dugotrajne proizvedne imovine</t>
  </si>
  <si>
    <t>Materijalna imovina-prirodna bogatstva</t>
  </si>
  <si>
    <t>Popravak i nabava prometnih znakova</t>
  </si>
  <si>
    <t>Sufinanciranje kamata</t>
  </si>
  <si>
    <t>Naknade građanima i kućanstvima na temelju osiguranja i druge naknade</t>
  </si>
  <si>
    <t>Održavanje zgrada za redovno korištenje</t>
  </si>
  <si>
    <t>Pomoći</t>
  </si>
  <si>
    <t>Program 1016:  Obnova sakralnih objekata</t>
  </si>
  <si>
    <t>Program 1017: Program očuvanja kulturne baštine</t>
  </si>
  <si>
    <t>Program 1018: Razvoj civilnog društva</t>
  </si>
  <si>
    <t>Naknade troškova zaposlenima (dnevnice)</t>
  </si>
  <si>
    <t>Službena putovanja (privatni auto u službene svrhe)</t>
  </si>
  <si>
    <t>Naknada za prijevoz na posao i s posla</t>
  </si>
  <si>
    <t>Literatura (publikacije, glasila, časopis, knjige i ostalo)</t>
  </si>
  <si>
    <t xml:space="preserve">Uredski materijal </t>
  </si>
  <si>
    <t>Materijal i sredstva za čišćenje i održavanje</t>
  </si>
  <si>
    <t>Ostali materijal za potrebe redovnog poslovanja</t>
  </si>
  <si>
    <t>Električna energija</t>
  </si>
  <si>
    <t>Plin</t>
  </si>
  <si>
    <t>Motorni benzin i dizel gorivo</t>
  </si>
  <si>
    <t>Auto gume</t>
  </si>
  <si>
    <t>Službena, radna i zaštitna odjeća</t>
  </si>
  <si>
    <t>Usluge telefona i telefaksa</t>
  </si>
  <si>
    <t>Usluge interneta</t>
  </si>
  <si>
    <t>Poštarina</t>
  </si>
  <si>
    <t>Usluge tekućeg i investicijskog održavanbja opreme</t>
  </si>
  <si>
    <t>Usluge tekućeg i investicijskog održavanja prijevoznih sredstava</t>
  </si>
  <si>
    <t>Usluge promiđbe i informiranja</t>
  </si>
  <si>
    <t>Tisak-Moslavački list</t>
  </si>
  <si>
    <t>Komunalne usluge</t>
  </si>
  <si>
    <t>Opskrba vodom</t>
  </si>
  <si>
    <t>Iznošenje i odvoz smeća</t>
  </si>
  <si>
    <t>Ugovori o djelu</t>
  </si>
  <si>
    <t>Usluge odvjetnika i pravnog savjetovanja</t>
  </si>
  <si>
    <t>Geodetsko-katastarske usluge</t>
  </si>
  <si>
    <t>Usluge vještačenja</t>
  </si>
  <si>
    <t>Ostale intelektualne usluge</t>
  </si>
  <si>
    <t>Usluge ažuriranja računalnih baza</t>
  </si>
  <si>
    <t>Ostale računalne usluge</t>
  </si>
  <si>
    <t>Grafičke i tiskarske usluge</t>
  </si>
  <si>
    <t>Ostale nespomenute usluge</t>
  </si>
  <si>
    <t>Naknada troškova osobama izvan radnog odnosa</t>
  </si>
  <si>
    <t>Naknade troškova službenog puta</t>
  </si>
  <si>
    <t>Naknade ostalih troškova</t>
  </si>
  <si>
    <t>Premija osiguranja prijevoznih sredstava</t>
  </si>
  <si>
    <t>Premija osiguranja ostale imovine-objekti</t>
  </si>
  <si>
    <t>Premije osiguranja zaposlenih</t>
  </si>
  <si>
    <t>Pristojbe i naknade</t>
  </si>
  <si>
    <t>Upravne i administrativne pristojbe</t>
  </si>
  <si>
    <t>Sudske pristojbe</t>
  </si>
  <si>
    <t>Javnobilježničke pristojbe</t>
  </si>
  <si>
    <t>Ostale pristojbe</t>
  </si>
  <si>
    <t>Troškovi sudskih postupaka</t>
  </si>
  <si>
    <t xml:space="preserve">Zatezne kamate </t>
  </si>
  <si>
    <t>Plaće (Bruto)</t>
  </si>
  <si>
    <t xml:space="preserve">Naknade troškova zaposlenima </t>
  </si>
  <si>
    <t>Seminari, savjetovanja, simpoziji</t>
  </si>
  <si>
    <t>Tečajevi i stručni ispiti</t>
  </si>
  <si>
    <t>Doprinosi za mirovinsko osiguranje</t>
  </si>
  <si>
    <t>Doprinosi za obvezno zdravstveno osiguranje</t>
  </si>
  <si>
    <t>Doprinosi za obvezno osiguranje u slučaju nezaposlenosti</t>
  </si>
  <si>
    <t>Ostala zemljišta</t>
  </si>
  <si>
    <t>Osnovna djelatnost zaštite od požara    VZO općine</t>
  </si>
  <si>
    <t>Civilna zaštita</t>
  </si>
  <si>
    <t>Hrvatska gorska služba spašavanja</t>
  </si>
  <si>
    <t xml:space="preserve">Održavanje cesta u zimskim uvjetima                  </t>
  </si>
  <si>
    <t xml:space="preserve">Održavanje javnih i zelenih površina </t>
  </si>
  <si>
    <t xml:space="preserve">Kapitalni projekt:    </t>
  </si>
  <si>
    <t>Sufinanciranje troška osjemenjivanja krava plotkinja</t>
  </si>
  <si>
    <t xml:space="preserve">Naknada štete      </t>
  </si>
  <si>
    <t xml:space="preserve">Kapitalni projekt:     </t>
  </si>
  <si>
    <t xml:space="preserve">Odgojno i administrativno tehničko osoblje   </t>
  </si>
  <si>
    <t xml:space="preserve"> Sufinanciranje troškova školske kuhinje</t>
  </si>
  <si>
    <t xml:space="preserve">  u OSNOVNOJ ŠKOLI LUDINA</t>
  </si>
  <si>
    <t xml:space="preserve">Pomoć za stanovanje, jednokratne pomoći   </t>
  </si>
  <si>
    <t xml:space="preserve">Jednokratne novčane pomoći roditeljima-novorođenčad </t>
  </si>
  <si>
    <t xml:space="preserve">Podmirenje troškova drva za ogrijev   </t>
  </si>
  <si>
    <t>Deratizacija</t>
  </si>
  <si>
    <t>Sanitarno-higijeničarski poslovi</t>
  </si>
  <si>
    <t>Troškovi prijevoza laboratorijskih uzoraka</t>
  </si>
  <si>
    <t xml:space="preserve"> Administrativno i tehničko osoblje</t>
  </si>
  <si>
    <t xml:space="preserve">KNJIŽNICA I ČITAONICA VELIKA LUDINA  </t>
  </si>
  <si>
    <t xml:space="preserve"> NK " Sokol " </t>
  </si>
  <si>
    <t xml:space="preserve"> RK " Laurus " </t>
  </si>
  <si>
    <t xml:space="preserve">   "Šaran"športsko ribolovna udruga</t>
  </si>
  <si>
    <t>Ostala sportska društva</t>
  </si>
  <si>
    <t>Odvoz i zbrinjavanje otpada, sanacija komunalne deponije</t>
  </si>
  <si>
    <t xml:space="preserve"> Dimnjačarske i ekološke usluge</t>
  </si>
  <si>
    <t>Čišćenje smetlišta</t>
  </si>
  <si>
    <t xml:space="preserve">Izgradnja reciklažnog dvorišta </t>
  </si>
  <si>
    <t xml:space="preserve">Aktivnost A 101601   </t>
  </si>
  <si>
    <t xml:space="preserve"> Crkva Sv. Mihaela u V. Ludini</t>
  </si>
  <si>
    <t xml:space="preserve">  KUD-a "Mijo Stuparić" </t>
  </si>
  <si>
    <t xml:space="preserve">Aktivnost A 101701    </t>
  </si>
  <si>
    <t>Aktivnost A 101801:</t>
  </si>
  <si>
    <t xml:space="preserve"> UHVIBDR Velika Ludina</t>
  </si>
  <si>
    <t xml:space="preserve"> LAG Moslavina</t>
  </si>
  <si>
    <t>Aktivnost A 101802:</t>
  </si>
  <si>
    <t xml:space="preserve"> Humanitarna djelatnost Crvenog križa</t>
  </si>
  <si>
    <t xml:space="preserve">Aktivnost A 101803 : </t>
  </si>
  <si>
    <t xml:space="preserve"> Udruženje slijepih</t>
  </si>
  <si>
    <t xml:space="preserve">Aktivnost A 101804 : </t>
  </si>
  <si>
    <t>OSI Udruga osoba s invaliditetom</t>
  </si>
  <si>
    <t>Aktivnost A 101805 :</t>
  </si>
  <si>
    <t xml:space="preserve">ZAŠTITA OKOLIŠA    </t>
  </si>
  <si>
    <t>GLAVA002 02</t>
  </si>
  <si>
    <t>Sufinanciranje učeničkih domova</t>
  </si>
  <si>
    <t>sufinanciranje kamata</t>
  </si>
  <si>
    <t>Materijal i dijelovi za održavanje transportnih sredstava</t>
  </si>
  <si>
    <t>Ostali materijal i dijelovi za tekuće i investicijsko održavanje-dom</t>
  </si>
  <si>
    <t>Usluga objave čestitki</t>
  </si>
  <si>
    <t>Objava oglasa</t>
  </si>
  <si>
    <t>Zbrinjavanje ambalažnog otpada</t>
  </si>
  <si>
    <t>Naplata javne rasvjete</t>
  </si>
  <si>
    <t>Usluge javnog bilježnika</t>
  </si>
  <si>
    <t>Usluge Moslavina 5%</t>
  </si>
  <si>
    <t>Držani proračun 5%</t>
  </si>
  <si>
    <t>Stipendije i školarine</t>
  </si>
  <si>
    <t>Udruga stočara, voćara, vinogradara i…</t>
  </si>
  <si>
    <t>Aktivnost A 101806 :</t>
  </si>
  <si>
    <t>Aktivnost A 101807 :</t>
  </si>
  <si>
    <t>Ostale udruge</t>
  </si>
  <si>
    <t xml:space="preserve"> Ostale tekuće donacije-škola plivanja</t>
  </si>
  <si>
    <t>Prihodi od prodaje materijalne imovine - prirodnih bogatstava-POLJOPRIVREDNO ZEMLJIŠTE</t>
  </si>
  <si>
    <t>Prihodi od prodaje materijalne imovine - prirodnih bogatstava-GRAĐEVINSKO ZEMLJIŠTE</t>
  </si>
  <si>
    <t>Prihodi od prodaje građevinskih objekata-STAMBENI OBJEKTI</t>
  </si>
  <si>
    <t>Prihodi od prodaje građevinskih objekata-POSLOVNI OBJEKTI</t>
  </si>
  <si>
    <t>PRIHODI UKUPNO</t>
  </si>
  <si>
    <t>Tekuće pomoći od HZMO, HZZ, HZZO</t>
  </si>
  <si>
    <t>Usluge telefona, pošte i prijevoza</t>
  </si>
  <si>
    <t>Kapitalne pomoći od institucija i tijela Europske unije</t>
  </si>
  <si>
    <t>Donacije od pravnih fizičkih osoba izvan općeg proračuna</t>
  </si>
  <si>
    <t>Kapitalne donacije od ostalih subjekata izvan općeg proračuna</t>
  </si>
  <si>
    <t>Naknada troškova osobama izan radnog odnosa</t>
  </si>
  <si>
    <t>ŠKOLSTVO</t>
  </si>
  <si>
    <t>RAZVOJ CIVILNOG DRUŠTVA</t>
  </si>
  <si>
    <t>SOCIJALNA SKRB</t>
  </si>
  <si>
    <t>Program 1010 Jačanje gospodarstva</t>
  </si>
  <si>
    <t>Program :1003 Jedinstveni upravni odjel</t>
  </si>
  <si>
    <t>Program 1004:  Upravljanje imovinom</t>
  </si>
  <si>
    <t>Program 1007:  Organiziranje i provođenje zaštite i spašavanja</t>
  </si>
  <si>
    <t>Program 1011: Javne potrebe iznad standarda u školstvu</t>
  </si>
  <si>
    <t>Program 1012: Socijalna skrb</t>
  </si>
  <si>
    <t>Program 1013: Zaštita, očuvanje i unapređenje zdravlja</t>
  </si>
  <si>
    <t>Program 1014: Razvoj sporta i rekreacije</t>
  </si>
  <si>
    <t>Program 1015: Zaštita okoliša</t>
  </si>
  <si>
    <t>K100301</t>
  </si>
  <si>
    <t xml:space="preserve">Aktivnost: A 100401   </t>
  </si>
  <si>
    <t xml:space="preserve">Aktivnost: A 100701    </t>
  </si>
  <si>
    <t xml:space="preserve">Aktivnost: A 100702    </t>
  </si>
  <si>
    <t xml:space="preserve">Aktivnost: A 100703    </t>
  </si>
  <si>
    <t xml:space="preserve">Aktivnost: A 100801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</si>
  <si>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Aktivnost: A 100802                 </t>
  </si>
  <si>
    <t xml:space="preserve">Aktivnost: A 100803                      </t>
  </si>
  <si>
    <t>Aktivnost A100805</t>
  </si>
  <si>
    <t xml:space="preserve">Aktivnost: A 100901  </t>
  </si>
  <si>
    <t xml:space="preserve">Aktivnost: A 100902  </t>
  </si>
  <si>
    <t xml:space="preserve">Aktivnost: A100903                                                            </t>
  </si>
  <si>
    <t xml:space="preserve">Aktivnost: A 101001  </t>
  </si>
  <si>
    <t xml:space="preserve">Aktivnost: A101101  </t>
  </si>
  <si>
    <t xml:space="preserve">Aktivnost A 101102:   </t>
  </si>
  <si>
    <t xml:space="preserve">Aktivnost A 101104: </t>
  </si>
  <si>
    <t xml:space="preserve">Aktivnost A 101201:                        </t>
  </si>
  <si>
    <t xml:space="preserve">Aktivnost: A 101301 </t>
  </si>
  <si>
    <t>Aktivnost: A 101302</t>
  </si>
  <si>
    <t xml:space="preserve">Aktivnost: A 101303 </t>
  </si>
  <si>
    <t xml:space="preserve">Aktivnost A 101401    </t>
  </si>
  <si>
    <t xml:space="preserve">Aktivnost A 101402   </t>
  </si>
  <si>
    <t xml:space="preserve">Aktivnost A 101403  </t>
  </si>
  <si>
    <t xml:space="preserve">Aktivnost A 101404   </t>
  </si>
  <si>
    <t xml:space="preserve">Aktivnost A 101501   </t>
  </si>
  <si>
    <t xml:space="preserve">Aktivnost A 101502  </t>
  </si>
  <si>
    <t xml:space="preserve">Aktivnost A 101503   </t>
  </si>
  <si>
    <t xml:space="preserve">K 101501  </t>
  </si>
  <si>
    <r>
      <t>Ak</t>
    </r>
    <r>
      <rPr>
        <b/>
        <sz val="8"/>
        <color indexed="8"/>
        <rFont val="Arial"/>
        <family val="2"/>
        <charset val="238"/>
      </rPr>
      <t>tivnost:A00303</t>
    </r>
  </si>
  <si>
    <r>
      <t>T</t>
    </r>
    <r>
      <rPr>
        <sz val="8"/>
        <color indexed="8"/>
        <rFont val="Arial"/>
        <family val="2"/>
        <charset val="238"/>
      </rPr>
      <t xml:space="preserve">ekuće donacije </t>
    </r>
  </si>
  <si>
    <t>Aktivnost: A100301</t>
  </si>
  <si>
    <t>Funkcija: 08 Rekreacija, kultura i religija</t>
  </si>
  <si>
    <r>
      <t>F</t>
    </r>
    <r>
      <rPr>
        <b/>
        <sz val="8"/>
        <color indexed="8"/>
        <rFont val="Arial"/>
        <family val="2"/>
        <charset val="238"/>
      </rPr>
      <t>unkcija: 09 Obrazovanje</t>
    </r>
  </si>
  <si>
    <t>Funkcija: 10 Socijalna skrb</t>
  </si>
  <si>
    <t>Funkcija: 10  Socijalna skrb</t>
  </si>
  <si>
    <t>Funkcija : 05 Zaštita okoliša</t>
  </si>
  <si>
    <t>Funkcija :08  Rekreacija, kultura i religija</t>
  </si>
  <si>
    <t>Funkcija: 07 Zdravstvo</t>
  </si>
  <si>
    <t>Funkcija: 09 Obrazovanje</t>
  </si>
  <si>
    <t>Funkcija: 04 Ekonomski poslovi</t>
  </si>
  <si>
    <t>Funkcija: 04 Opće javne usluge</t>
  </si>
  <si>
    <r>
      <rPr>
        <b/>
        <sz val="8"/>
        <color indexed="8"/>
        <rFont val="Arial"/>
        <family val="2"/>
        <charset val="238"/>
      </rPr>
      <t>Funkcija</t>
    </r>
    <r>
      <rPr>
        <sz val="8"/>
        <color indexed="8"/>
        <rFont val="Arial"/>
        <family val="2"/>
        <charset val="238"/>
      </rPr>
      <t xml:space="preserve">: </t>
    </r>
    <r>
      <rPr>
        <b/>
        <sz val="8"/>
        <color indexed="8"/>
        <rFont val="Arial"/>
        <family val="2"/>
        <charset val="238"/>
      </rPr>
      <t>04 Ekonomski poslovi</t>
    </r>
  </si>
  <si>
    <t>Funkcija: 03 Javni red i sigurnost</t>
  </si>
  <si>
    <t>Funkcija:04 Ekonomski poslovi</t>
  </si>
  <si>
    <t xml:space="preserve">Funkcija:07 Zdravstvo </t>
  </si>
  <si>
    <t>UKUPNO RASHODI</t>
  </si>
  <si>
    <r>
      <t>Pr</t>
    </r>
    <r>
      <rPr>
        <b/>
        <sz val="10"/>
        <color indexed="8"/>
        <rFont val="Arial"/>
        <family val="2"/>
        <charset val="238"/>
      </rPr>
      <t>ogram 1009:  Potpora u poljoprivredi</t>
    </r>
  </si>
  <si>
    <r>
      <t xml:space="preserve">           I</t>
    </r>
    <r>
      <rPr>
        <b/>
        <sz val="9"/>
        <color indexed="8"/>
        <rFont val="Arial"/>
        <family val="2"/>
        <charset val="238"/>
      </rPr>
      <t xml:space="preserve">zvor: </t>
    </r>
  </si>
  <si>
    <r>
      <rPr>
        <b/>
        <sz val="8"/>
        <color indexed="8"/>
        <rFont val="Arial"/>
        <family val="2"/>
        <charset val="238"/>
      </rPr>
      <t>Funkcija: 08 Rekreacija, kultura i religij</t>
    </r>
    <r>
      <rPr>
        <b/>
        <sz val="10"/>
        <color indexed="8"/>
        <rFont val="Arial"/>
        <family val="2"/>
        <charset val="238"/>
      </rPr>
      <t>a</t>
    </r>
  </si>
  <si>
    <t xml:space="preserve"> Na temelju članka 39. Zakona o Proračunu ( NN broj 87/08, 136/12 i 15/15 ) i članka 34. i </t>
  </si>
  <si>
    <t>Cvjetna ulica, Velika Ludina</t>
  </si>
  <si>
    <t>projekt-dogradnja Vrtića</t>
  </si>
  <si>
    <t>prihodi poslovanja</t>
  </si>
  <si>
    <t>prihodi od prodaje nefinancijske imovine</t>
  </si>
  <si>
    <t>rashodi poslovanja</t>
  </si>
  <si>
    <t>rashodi za nabavu nefinancijske imovine</t>
  </si>
  <si>
    <t>raspoloživa sredstva iz prethodnih godina</t>
  </si>
  <si>
    <t>neto financiranje</t>
  </si>
  <si>
    <t>višak/manjak+raspoloživa sredstva iz prethodnih godina+neto financiranje</t>
  </si>
  <si>
    <t>RAČUNA PRIHODA I RASHODA</t>
  </si>
  <si>
    <t>Subvencije trgovačkim društvima u javnom sektoru</t>
  </si>
  <si>
    <t>Kredit za komunalnu zonu</t>
  </si>
  <si>
    <t>Subvencije (Moslavina d.o.o.)</t>
  </si>
  <si>
    <t xml:space="preserve">Subvencije trgovačkim društvima u javnom sektoru                        </t>
  </si>
  <si>
    <t>Sufinanciranje CS Mala Ludina</t>
  </si>
  <si>
    <t xml:space="preserve">Aktivnost: A 101002 </t>
  </si>
  <si>
    <t xml:space="preserve">Aktivnost A 101702 </t>
  </si>
  <si>
    <t>Prihod od prodaje vlasnićkog udjela Mali Lošinj</t>
  </si>
  <si>
    <t>Promocije knjiga i očuvanje kulturne baštine</t>
  </si>
  <si>
    <t xml:space="preserve">Aktivnost A 101103:   </t>
  </si>
  <si>
    <t>Usluge pri registraciji vozila</t>
  </si>
  <si>
    <t>Ostale komunalne usluge</t>
  </si>
  <si>
    <t>Prijevoz pokojnika do Patologije</t>
  </si>
  <si>
    <t>Rashodi za nabavu neproizv.dugotrajne imov.</t>
  </si>
  <si>
    <t>Računalni programi</t>
  </si>
  <si>
    <t>Elektronski mediji</t>
  </si>
  <si>
    <t>Program 1008: Održavanje objekata i uređaja kom. infrastrukture</t>
  </si>
  <si>
    <r>
      <t>Ak</t>
    </r>
    <r>
      <rPr>
        <b/>
        <sz val="8"/>
        <color indexed="8"/>
        <rFont val="Arial"/>
        <family val="2"/>
        <charset val="238"/>
      </rPr>
      <t>tivnost:A100302</t>
    </r>
  </si>
  <si>
    <t xml:space="preserve">Aktivnost A 101105: </t>
  </si>
  <si>
    <t xml:space="preserve">Aktivnost A 101202:                  </t>
  </si>
  <si>
    <t xml:space="preserve">Aktivnost A 101203:         </t>
  </si>
  <si>
    <t xml:space="preserve"> K 100401    </t>
  </si>
  <si>
    <t>Ostrala nematerijalna oprema-projekti</t>
  </si>
  <si>
    <t>Uređenje pučkih domova-G.Vlahinička</t>
  </si>
  <si>
    <t>Ostale tekuće donacije-uređenje školskog igrališta</t>
  </si>
  <si>
    <t xml:space="preserve"> plan za           2018.</t>
  </si>
  <si>
    <t xml:space="preserve">                         PRORAČUN OPĆINE VELIKA LUDINA ZA 2018. GOD.</t>
  </si>
  <si>
    <t xml:space="preserve">                          I PROJEKCIJE PRORAČUNA ZA 2019. I 2010. GOD.                </t>
  </si>
  <si>
    <t xml:space="preserve"> Proračun Općine Velika Ludina za 2018. godinu sastoji se od :</t>
  </si>
  <si>
    <t>plan za 2018.</t>
  </si>
  <si>
    <r>
      <t xml:space="preserve"> </t>
    </r>
    <r>
      <rPr>
        <sz val="10"/>
        <rFont val="Arial"/>
        <family val="2"/>
        <charset val="238"/>
      </rPr>
      <t>i rashoda i Računu financiranja za 2018. godinu kako slijedi:</t>
    </r>
  </si>
  <si>
    <t>plan                  za 2018.</t>
  </si>
  <si>
    <t xml:space="preserve"> plan za      2018.</t>
  </si>
  <si>
    <t>plan za     2018.</t>
  </si>
  <si>
    <t xml:space="preserve"> plan za 2018.</t>
  </si>
  <si>
    <t>Uređenje groblja</t>
  </si>
  <si>
    <t>projekcije 2020</t>
  </si>
  <si>
    <t xml:space="preserve"> projekcije  2019</t>
  </si>
  <si>
    <t>indeks   4/3</t>
  </si>
  <si>
    <t>indeks    5/4</t>
  </si>
  <si>
    <t>indeks    5/3</t>
  </si>
  <si>
    <t>Aktivnost A100806</t>
  </si>
  <si>
    <t>Održavanje javne rasvjete</t>
  </si>
  <si>
    <t>Program:1005 Opremanje uredskog prostora</t>
  </si>
  <si>
    <t>Rashodi za nabavu dugotrajne proizvodne imovine</t>
  </si>
  <si>
    <t>K100501</t>
  </si>
  <si>
    <t>Uredska oprema i namještaj</t>
  </si>
  <si>
    <t>Nematerijalna proizvedna imovina</t>
  </si>
  <si>
    <t>Program:1006 Razvoj i sigurnost prometa</t>
  </si>
  <si>
    <t xml:space="preserve"> K 100601</t>
  </si>
  <si>
    <t xml:space="preserve">Aktivnost: A 100804                    </t>
  </si>
  <si>
    <t>Aktivnost: A 101504</t>
  </si>
  <si>
    <t>Program 1019:  Program predškolskog odgoja</t>
  </si>
  <si>
    <t xml:space="preserve">Aktivnost A 101901               </t>
  </si>
  <si>
    <t>Program 1020: Program javnih potreba u kulturi</t>
  </si>
  <si>
    <t xml:space="preserve">Aktivnost A 102001:   </t>
  </si>
  <si>
    <t>GLAVA  00203</t>
  </si>
  <si>
    <t>GLAVA  00204</t>
  </si>
  <si>
    <t xml:space="preserve">Aktivnost A 101106: </t>
  </si>
  <si>
    <t>Sufinanciranje školskih udžbenika</t>
  </si>
  <si>
    <t>Sufinanciranje uličnog vodovoda u Ulici Gaj-Mala Ludina</t>
  </si>
  <si>
    <t>6/14)  Općinsko vijeće Općine Velika Ludina na svojoj 6. sjednici održanoj 07.12.2017. god.</t>
  </si>
  <si>
    <t xml:space="preserve"> Proračun  Općine Velika Ludina za 2018. godinu objaviti će se u "Službenim novinama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</si>
  <si>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Općine Velika Ludina", a stupa na snagu 01.01.2018. god.</t>
  </si>
  <si>
    <t>2020. GOD.</t>
  </si>
  <si>
    <t xml:space="preserve">                </t>
  </si>
  <si>
    <t>Velika Ludina, 07.12.2017.</t>
  </si>
  <si>
    <t>400-06/17-01/14</t>
  </si>
  <si>
    <t>2176/19-02-17-2</t>
  </si>
  <si>
    <t>Vjekoslav Kamenščak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</si>
</sst>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0"/>
      <name val="Arial"/>
      <charset val="238"/>
    </font>
    <font>
      <sz val="10"/>
      <name val="Arial"/>
      <family val="2"/>
      <charset val="238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65"/>
        <bgColor theme="4" tint="0.59996337778862885"/>
      </patternFill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theme="0"/>
      </patternFill>
    </fill>
    <fill>
      <patternFill patternType="solid">
        <fgColor theme="7"/>
        <bgColor theme="0"/>
      </patternFill>
    </fill>
    <fill>
      <patternFill patternType="solid">
        <fgColor rgb="FFCCFF66"/>
        <bgColor theme="5" tint="0.39994506668294322"/>
      </patternFill>
    </fill>
    <fill>
      <patternFill patternType="solid">
        <fgColor theme="9" tint="0.39997558519241921"/>
        <bgColor theme="4" tint="0.59996337778862885"/>
      </patternFill>
    </fill>
    <fill>
      <patternFill patternType="solid">
        <fgColor theme="9" tint="0.39997558519241921"/>
        <bgColor theme="4" tint="0.3999145481734672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theme="9" tint="0.39997558519241921"/>
        <bgColor theme="0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3" fontId="0" fillId="0" borderId="0" xfId="0" applyNumberFormat="1"/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/>
    <xf numFmtId="0" fontId="0" fillId="0" borderId="0" xfId="0" applyFill="1"/>
    <xf numFmtId="0" fontId="4" fillId="0" borderId="0" xfId="0" applyFont="1" applyFill="1"/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Alignment="1"/>
    <xf numFmtId="0" fontId="7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 applyProtection="1">
      <alignment horizontal="center"/>
      <protection locked="0"/>
    </xf>
    <xf numFmtId="0" fontId="7" fillId="0" borderId="0" xfId="0" applyFont="1" applyAlignment="1" applyProtection="1">
      <alignment wrapText="1"/>
    </xf>
    <xf numFmtId="0" fontId="4" fillId="0" borderId="0" xfId="0" applyFont="1" applyProtection="1"/>
    <xf numFmtId="0" fontId="0" fillId="0" borderId="0" xfId="0" applyProtection="1"/>
    <xf numFmtId="0" fontId="5" fillId="0" borderId="0" xfId="0" applyFont="1" applyAlignment="1" applyProtection="1">
      <alignment wrapText="1"/>
    </xf>
    <xf numFmtId="0" fontId="6" fillId="0" borderId="0" xfId="0" applyFont="1" applyProtection="1"/>
    <xf numFmtId="0" fontId="5" fillId="0" borderId="0" xfId="0" applyFont="1" applyBorder="1" applyAlignment="1">
      <alignment wrapText="1"/>
    </xf>
    <xf numFmtId="0" fontId="0" fillId="0" borderId="0" xfId="0" applyBorder="1" applyProtection="1"/>
    <xf numFmtId="0" fontId="5" fillId="0" borderId="0" xfId="0" applyFont="1" applyBorder="1" applyAlignment="1" applyProtection="1">
      <alignment wrapText="1"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wrapText="1"/>
    </xf>
    <xf numFmtId="0" fontId="0" fillId="0" borderId="0" xfId="0" applyBorder="1" applyAlignment="1" applyProtection="1">
      <alignment horizontal="left"/>
    </xf>
    <xf numFmtId="0" fontId="5" fillId="0" borderId="0" xfId="0" applyFont="1" applyAlignment="1" applyProtection="1">
      <alignment horizontal="center" wrapText="1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3" fontId="0" fillId="0" borderId="0" xfId="0" applyNumberForma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right" wrapText="1"/>
      <protection locked="0"/>
    </xf>
    <xf numFmtId="0" fontId="0" fillId="0" borderId="0" xfId="0" applyAlignment="1"/>
    <xf numFmtId="3" fontId="0" fillId="0" borderId="0" xfId="0" applyNumberForma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4" fillId="0" borderId="0" xfId="0" applyFont="1" applyBorder="1"/>
    <xf numFmtId="0" fontId="0" fillId="0" borderId="0" xfId="0" applyBorder="1"/>
    <xf numFmtId="0" fontId="0" fillId="0" borderId="0" xfId="0" applyAlignment="1" applyProtection="1"/>
    <xf numFmtId="0" fontId="6" fillId="0" borderId="0" xfId="0" applyFont="1" applyAlignment="1" applyProtection="1"/>
    <xf numFmtId="0" fontId="4" fillId="2" borderId="0" xfId="0" applyFont="1" applyFill="1"/>
    <xf numFmtId="0" fontId="4" fillId="0" borderId="0" xfId="0" applyFont="1" applyFill="1" applyAlignment="1">
      <alignment horizontal="center"/>
    </xf>
    <xf numFmtId="0" fontId="7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3" fontId="7" fillId="0" borderId="0" xfId="0" applyNumberFormat="1" applyFont="1" applyAlignment="1" applyProtection="1">
      <alignment wrapText="1"/>
    </xf>
    <xf numFmtId="3" fontId="7" fillId="0" borderId="0" xfId="0" applyNumberFormat="1" applyFont="1" applyAlignment="1" applyProtection="1">
      <alignment horizontal="center" wrapText="1"/>
    </xf>
    <xf numFmtId="3" fontId="5" fillId="0" borderId="0" xfId="0" applyNumberFormat="1" applyFont="1" applyAlignment="1" applyProtection="1">
      <alignment wrapText="1"/>
    </xf>
    <xf numFmtId="3" fontId="5" fillId="0" borderId="0" xfId="0" applyNumberFormat="1" applyFont="1" applyAlignment="1">
      <alignment wrapText="1"/>
    </xf>
    <xf numFmtId="0" fontId="7" fillId="2" borderId="0" xfId="0" applyFont="1" applyFill="1"/>
    <xf numFmtId="3" fontId="6" fillId="0" borderId="0" xfId="0" applyNumberFormat="1" applyFont="1" applyFill="1" applyBorder="1" applyProtection="1"/>
    <xf numFmtId="0" fontId="0" fillId="2" borderId="0" xfId="0" applyFill="1"/>
    <xf numFmtId="0" fontId="13" fillId="0" borderId="0" xfId="0" applyFont="1" applyBorder="1"/>
    <xf numFmtId="0" fontId="4" fillId="2" borderId="0" xfId="0" applyFont="1" applyFill="1" applyBorder="1"/>
    <xf numFmtId="0" fontId="0" fillId="2" borderId="0" xfId="0" applyFill="1" applyBorder="1"/>
    <xf numFmtId="0" fontId="0" fillId="4" borderId="0" xfId="0" applyFill="1"/>
    <xf numFmtId="0" fontId="0" fillId="5" borderId="0" xfId="0" applyFill="1"/>
    <xf numFmtId="0" fontId="0" fillId="3" borderId="0" xfId="0" applyFill="1"/>
    <xf numFmtId="0" fontId="0" fillId="6" borderId="0" xfId="0" applyFill="1"/>
    <xf numFmtId="0" fontId="0" fillId="6" borderId="0" xfId="0" applyFill="1" applyBorder="1"/>
    <xf numFmtId="0" fontId="5" fillId="0" borderId="5" xfId="0" applyFont="1" applyBorder="1"/>
    <xf numFmtId="3" fontId="5" fillId="0" borderId="1" xfId="0" applyNumberFormat="1" applyFont="1" applyBorder="1" applyAlignment="1">
      <alignment horizontal="right"/>
    </xf>
    <xf numFmtId="0" fontId="0" fillId="0" borderId="1" xfId="0" applyBorder="1"/>
    <xf numFmtId="0" fontId="5" fillId="0" borderId="4" xfId="0" applyFont="1" applyBorder="1"/>
    <xf numFmtId="3" fontId="5" fillId="0" borderId="6" xfId="0" applyNumberFormat="1" applyFont="1" applyBorder="1" applyAlignment="1">
      <alignment horizontal="right"/>
    </xf>
    <xf numFmtId="0" fontId="0" fillId="0" borderId="6" xfId="0" applyBorder="1"/>
    <xf numFmtId="0" fontId="0" fillId="0" borderId="0" xfId="0" applyFill="1" applyBorder="1"/>
    <xf numFmtId="0" fontId="12" fillId="0" borderId="0" xfId="0" applyFont="1" applyFill="1"/>
    <xf numFmtId="0" fontId="16" fillId="0" borderId="3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/>
    </xf>
    <xf numFmtId="0" fontId="12" fillId="0" borderId="0" xfId="0" applyFont="1" applyAlignment="1"/>
    <xf numFmtId="3" fontId="15" fillId="0" borderId="0" xfId="0" applyNumberFormat="1" applyFont="1" applyAlignment="1">
      <alignment wrapText="1"/>
    </xf>
    <xf numFmtId="0" fontId="18" fillId="0" borderId="0" xfId="0" applyFont="1" applyAlignment="1" applyProtection="1">
      <alignment horizontal="center" wrapText="1"/>
    </xf>
    <xf numFmtId="0" fontId="6" fillId="0" borderId="0" xfId="0" applyFont="1" applyAlignment="1">
      <alignment horizontal="center"/>
    </xf>
    <xf numFmtId="0" fontId="12" fillId="0" borderId="0" xfId="0" applyFont="1"/>
    <xf numFmtId="0" fontId="18" fillId="0" borderId="0" xfId="0" applyFont="1" applyAlignment="1">
      <alignment horizontal="center"/>
    </xf>
    <xf numFmtId="0" fontId="18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6" fillId="0" borderId="0" xfId="0" applyFont="1" applyAlignment="1">
      <alignment horizontal="right"/>
    </xf>
    <xf numFmtId="0" fontId="6" fillId="0" borderId="2" xfId="0" applyFont="1" applyBorder="1" applyAlignment="1" applyProtection="1">
      <alignment horizontal="left"/>
    </xf>
    <xf numFmtId="0" fontId="6" fillId="0" borderId="2" xfId="0" applyFont="1" applyBorder="1" applyAlignment="1" applyProtection="1">
      <alignment wrapText="1"/>
    </xf>
    <xf numFmtId="0" fontId="12" fillId="0" borderId="2" xfId="0" applyFont="1" applyBorder="1" applyAlignment="1" applyProtection="1">
      <alignment horizontal="left"/>
    </xf>
    <xf numFmtId="0" fontId="12" fillId="6" borderId="8" xfId="0" applyFont="1" applyFill="1" applyBorder="1" applyAlignment="1" applyProtection="1">
      <alignment wrapText="1"/>
    </xf>
    <xf numFmtId="3" fontId="12" fillId="6" borderId="2" xfId="0" applyNumberFormat="1" applyFont="1" applyFill="1" applyBorder="1" applyProtection="1"/>
    <xf numFmtId="0" fontId="12" fillId="6" borderId="2" xfId="0" applyFont="1" applyFill="1" applyBorder="1" applyAlignment="1" applyProtection="1">
      <alignment wrapText="1"/>
    </xf>
    <xf numFmtId="0" fontId="12" fillId="0" borderId="2" xfId="0" applyFont="1" applyFill="1" applyBorder="1" applyAlignment="1" applyProtection="1">
      <alignment horizontal="left"/>
    </xf>
    <xf numFmtId="0" fontId="12" fillId="0" borderId="2" xfId="0" applyFont="1" applyFill="1" applyBorder="1" applyAlignment="1" applyProtection="1">
      <alignment wrapText="1"/>
    </xf>
    <xf numFmtId="0" fontId="12" fillId="0" borderId="0" xfId="0" applyFont="1" applyFill="1" applyBorder="1"/>
    <xf numFmtId="0" fontId="0" fillId="0" borderId="0" xfId="0" applyBorder="1" applyAlignment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Border="1" applyAlignment="1"/>
    <xf numFmtId="0" fontId="0" fillId="0" borderId="0" xfId="0" applyBorder="1" applyAlignment="1">
      <alignment vertical="center"/>
    </xf>
    <xf numFmtId="0" fontId="4" fillId="9" borderId="2" xfId="0" applyFont="1" applyFill="1" applyBorder="1" applyAlignment="1" applyProtection="1">
      <alignment horizontal="left"/>
    </xf>
    <xf numFmtId="0" fontId="4" fillId="9" borderId="2" xfId="0" applyFont="1" applyFill="1" applyBorder="1" applyAlignment="1" applyProtection="1">
      <alignment wrapText="1"/>
    </xf>
    <xf numFmtId="0" fontId="12" fillId="9" borderId="2" xfId="0" applyFont="1" applyFill="1" applyBorder="1" applyAlignment="1" applyProtection="1">
      <alignment wrapText="1"/>
    </xf>
    <xf numFmtId="0" fontId="11" fillId="9" borderId="2" xfId="0" applyFont="1" applyFill="1" applyBorder="1" applyAlignment="1" applyProtection="1">
      <alignment horizontal="left"/>
    </xf>
    <xf numFmtId="0" fontId="7" fillId="10" borderId="9" xfId="0" applyFont="1" applyFill="1" applyBorder="1" applyAlignment="1" applyProtection="1">
      <alignment wrapText="1"/>
    </xf>
    <xf numFmtId="0" fontId="6" fillId="0" borderId="2" xfId="0" applyFont="1" applyFill="1" applyBorder="1" applyAlignment="1" applyProtection="1">
      <alignment horizontal="left"/>
    </xf>
    <xf numFmtId="0" fontId="26" fillId="0" borderId="10" xfId="0" applyFont="1" applyBorder="1" applyAlignment="1" applyProtection="1">
      <alignment horizontal="center" vertical="center" wrapText="1"/>
    </xf>
    <xf numFmtId="0" fontId="26" fillId="0" borderId="11" xfId="0" applyFont="1" applyBorder="1" applyAlignment="1" applyProtection="1">
      <alignment horizontal="center" vertical="center" wrapText="1"/>
    </xf>
    <xf numFmtId="0" fontId="26" fillId="11" borderId="10" xfId="0" applyFont="1" applyFill="1" applyBorder="1" applyAlignment="1" applyProtection="1">
      <alignment horizontal="left"/>
    </xf>
    <xf numFmtId="0" fontId="27" fillId="10" borderId="0" xfId="0" applyFont="1" applyFill="1" applyBorder="1"/>
    <xf numFmtId="3" fontId="0" fillId="0" borderId="2" xfId="0" applyNumberFormat="1" applyBorder="1"/>
    <xf numFmtId="0" fontId="22" fillId="0" borderId="16" xfId="0" applyFont="1" applyBorder="1" applyAlignment="1" applyProtection="1">
      <alignment horizontal="left" vertical="top"/>
    </xf>
    <xf numFmtId="0" fontId="22" fillId="0" borderId="15" xfId="0" applyFont="1" applyBorder="1" applyAlignment="1" applyProtection="1">
      <alignment horizontal="left" wrapText="1"/>
    </xf>
    <xf numFmtId="3" fontId="22" fillId="0" borderId="12" xfId="0" applyNumberFormat="1" applyFont="1" applyBorder="1" applyAlignment="1" applyProtection="1">
      <alignment horizontal="right"/>
    </xf>
    <xf numFmtId="0" fontId="4" fillId="9" borderId="19" xfId="0" applyFont="1" applyFill="1" applyBorder="1" applyAlignment="1" applyProtection="1">
      <alignment horizontal="left" vertical="top"/>
    </xf>
    <xf numFmtId="3" fontId="12" fillId="6" borderId="20" xfId="0" applyNumberFormat="1" applyFont="1" applyFill="1" applyBorder="1" applyAlignment="1" applyProtection="1">
      <alignment horizontal="right"/>
    </xf>
    <xf numFmtId="0" fontId="11" fillId="9" borderId="19" xfId="0" applyFont="1" applyFill="1" applyBorder="1" applyAlignment="1" applyProtection="1">
      <alignment horizontal="left" vertical="top"/>
    </xf>
    <xf numFmtId="3" fontId="12" fillId="6" borderId="14" xfId="0" applyNumberFormat="1" applyFont="1" applyFill="1" applyBorder="1" applyAlignment="1" applyProtection="1">
      <alignment horizontal="right"/>
    </xf>
    <xf numFmtId="3" fontId="12" fillId="9" borderId="20" xfId="0" applyNumberFormat="1" applyFont="1" applyFill="1" applyBorder="1" applyProtection="1"/>
    <xf numFmtId="3" fontId="12" fillId="6" borderId="20" xfId="0" applyNumberFormat="1" applyFont="1" applyFill="1" applyBorder="1" applyProtection="1"/>
    <xf numFmtId="0" fontId="12" fillId="6" borderId="23" xfId="0" applyFont="1" applyFill="1" applyBorder="1" applyAlignment="1" applyProtection="1">
      <alignment wrapText="1"/>
    </xf>
    <xf numFmtId="3" fontId="12" fillId="6" borderId="24" xfId="0" applyNumberFormat="1" applyFont="1" applyFill="1" applyBorder="1" applyProtection="1"/>
    <xf numFmtId="0" fontId="12" fillId="6" borderId="19" xfId="0" applyFont="1" applyFill="1" applyBorder="1" applyAlignment="1" applyProtection="1">
      <alignment horizontal="left" vertical="top"/>
    </xf>
    <xf numFmtId="0" fontId="12" fillId="6" borderId="21" xfId="0" applyFont="1" applyFill="1" applyBorder="1" applyAlignment="1" applyProtection="1">
      <alignment horizontal="left" vertical="top"/>
    </xf>
    <xf numFmtId="0" fontId="12" fillId="6" borderId="22" xfId="0" applyFont="1" applyFill="1" applyBorder="1" applyAlignment="1" applyProtection="1">
      <alignment horizontal="left" vertical="top"/>
    </xf>
    <xf numFmtId="0" fontId="12" fillId="9" borderId="19" xfId="0" applyFont="1" applyFill="1" applyBorder="1" applyAlignment="1" applyProtection="1">
      <alignment horizontal="left" vertical="top"/>
    </xf>
    <xf numFmtId="0" fontId="11" fillId="9" borderId="2" xfId="0" applyFont="1" applyFill="1" applyBorder="1" applyAlignment="1" applyProtection="1">
      <alignment wrapText="1"/>
    </xf>
    <xf numFmtId="3" fontId="11" fillId="9" borderId="20" xfId="0" applyNumberFormat="1" applyFont="1" applyFill="1" applyBorder="1" applyAlignment="1" applyProtection="1">
      <alignment horizontal="right"/>
    </xf>
    <xf numFmtId="0" fontId="11" fillId="9" borderId="17" xfId="0" applyFont="1" applyFill="1" applyBorder="1" applyAlignment="1" applyProtection="1">
      <alignment horizontal="left" vertical="top"/>
    </xf>
    <xf numFmtId="0" fontId="11" fillId="9" borderId="7" xfId="0" applyFont="1" applyFill="1" applyBorder="1" applyAlignment="1" applyProtection="1">
      <alignment wrapText="1"/>
    </xf>
    <xf numFmtId="3" fontId="11" fillId="9" borderId="18" xfId="0" applyNumberFormat="1" applyFont="1" applyFill="1" applyBorder="1" applyProtection="1"/>
    <xf numFmtId="0" fontId="19" fillId="23" borderId="16" xfId="0" applyFont="1" applyFill="1" applyBorder="1" applyAlignment="1" applyProtection="1">
      <alignment horizontal="left" vertical="top"/>
    </xf>
    <xf numFmtId="0" fontId="19" fillId="23" borderId="15" xfId="0" applyFont="1" applyFill="1" applyBorder="1" applyAlignment="1" applyProtection="1">
      <alignment wrapText="1"/>
    </xf>
    <xf numFmtId="3" fontId="20" fillId="23" borderId="12" xfId="0" applyNumberFormat="1" applyFont="1" applyFill="1" applyBorder="1" applyProtection="1"/>
    <xf numFmtId="0" fontId="4" fillId="9" borderId="17" xfId="0" applyFont="1" applyFill="1" applyBorder="1" applyAlignment="1" applyProtection="1">
      <alignment horizontal="left" vertical="top"/>
    </xf>
    <xf numFmtId="0" fontId="4" fillId="9" borderId="7" xfId="0" applyFont="1" applyFill="1" applyBorder="1" applyAlignment="1" applyProtection="1">
      <alignment wrapText="1"/>
    </xf>
    <xf numFmtId="3" fontId="11" fillId="9" borderId="18" xfId="0" applyNumberFormat="1" applyFont="1" applyFill="1" applyBorder="1" applyAlignment="1" applyProtection="1">
      <alignment horizontal="right"/>
    </xf>
    <xf numFmtId="3" fontId="20" fillId="23" borderId="12" xfId="0" applyNumberFormat="1" applyFont="1" applyFill="1" applyBorder="1" applyAlignment="1" applyProtection="1">
      <alignment horizontal="right"/>
    </xf>
    <xf numFmtId="0" fontId="13" fillId="0" borderId="16" xfId="0" applyFont="1" applyBorder="1" applyAlignment="1" applyProtection="1">
      <alignment horizontal="center"/>
    </xf>
    <xf numFmtId="0" fontId="13" fillId="0" borderId="15" xfId="0" applyFont="1" applyBorder="1" applyAlignment="1" applyProtection="1">
      <alignment horizontal="center" wrapText="1"/>
    </xf>
    <xf numFmtId="0" fontId="13" fillId="0" borderId="12" xfId="0" applyFont="1" applyBorder="1" applyAlignment="1" applyProtection="1">
      <alignment horizontal="center"/>
    </xf>
    <xf numFmtId="0" fontId="0" fillId="0" borderId="16" xfId="0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6" fillId="9" borderId="2" xfId="0" applyFont="1" applyFill="1" applyBorder="1" applyAlignment="1" applyProtection="1">
      <alignment horizontal="left"/>
    </xf>
    <xf numFmtId="0" fontId="4" fillId="9" borderId="2" xfId="0" applyFont="1" applyFill="1" applyBorder="1" applyAlignment="1" applyProtection="1">
      <alignment horizontal="left" wrapText="1"/>
    </xf>
    <xf numFmtId="0" fontId="11" fillId="0" borderId="16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left" wrapText="1"/>
    </xf>
    <xf numFmtId="0" fontId="13" fillId="0" borderId="25" xfId="0" applyFont="1" applyBorder="1" applyAlignment="1" applyProtection="1">
      <alignment horizontal="center"/>
    </xf>
    <xf numFmtId="0" fontId="13" fillId="0" borderId="26" xfId="0" applyFont="1" applyBorder="1" applyAlignment="1" applyProtection="1">
      <alignment horizontal="center" wrapText="1"/>
    </xf>
    <xf numFmtId="0" fontId="13" fillId="0" borderId="27" xfId="0" applyFont="1" applyBorder="1" applyAlignment="1" applyProtection="1">
      <alignment horizontal="center"/>
    </xf>
    <xf numFmtId="0" fontId="11" fillId="0" borderId="16" xfId="0" applyFont="1" applyBorder="1" applyAlignment="1" applyProtection="1">
      <alignment horizontal="center" vertical="center" wrapText="1"/>
    </xf>
    <xf numFmtId="0" fontId="11" fillId="0" borderId="15" xfId="0" applyFont="1" applyBorder="1" applyAlignment="1" applyProtection="1">
      <alignment horizontal="center" vertical="center" wrapText="1"/>
    </xf>
    <xf numFmtId="3" fontId="11" fillId="0" borderId="12" xfId="0" applyNumberFormat="1" applyFont="1" applyBorder="1" applyAlignment="1" applyProtection="1">
      <alignment horizontal="right"/>
    </xf>
    <xf numFmtId="3" fontId="4" fillId="9" borderId="2" xfId="0" applyNumberFormat="1" applyFont="1" applyFill="1" applyBorder="1" applyAlignment="1" applyProtection="1">
      <alignment horizontal="right"/>
    </xf>
    <xf numFmtId="3" fontId="6" fillId="0" borderId="2" xfId="0" applyNumberFormat="1" applyFont="1" applyFill="1" applyBorder="1" applyAlignment="1" applyProtection="1">
      <alignment horizontal="right"/>
    </xf>
    <xf numFmtId="3" fontId="11" fillId="9" borderId="2" xfId="0" applyNumberFormat="1" applyFont="1" applyFill="1" applyBorder="1" applyAlignment="1" applyProtection="1">
      <alignment horizontal="right"/>
    </xf>
    <xf numFmtId="3" fontId="12" fillId="0" borderId="2" xfId="0" applyNumberFormat="1" applyFont="1" applyFill="1" applyBorder="1" applyAlignment="1" applyProtection="1">
      <alignment horizontal="right"/>
    </xf>
    <xf numFmtId="3" fontId="4" fillId="9" borderId="2" xfId="0" applyNumberFormat="1" applyFont="1" applyFill="1" applyBorder="1" applyAlignment="1" applyProtection="1">
      <alignment horizontal="right" wrapText="1"/>
    </xf>
    <xf numFmtId="0" fontId="6" fillId="0" borderId="3" xfId="0" applyFont="1" applyBorder="1" applyAlignment="1" applyProtection="1">
      <alignment horizontal="left"/>
    </xf>
    <xf numFmtId="0" fontId="6" fillId="0" borderId="3" xfId="0" applyFont="1" applyBorder="1" applyAlignment="1" applyProtection="1">
      <alignment wrapText="1"/>
    </xf>
    <xf numFmtId="3" fontId="6" fillId="0" borderId="3" xfId="0" applyNumberFormat="1" applyFont="1" applyFill="1" applyBorder="1" applyAlignment="1" applyProtection="1">
      <alignment horizontal="right"/>
    </xf>
    <xf numFmtId="0" fontId="4" fillId="9" borderId="7" xfId="0" applyFont="1" applyFill="1" applyBorder="1" applyAlignment="1" applyProtection="1">
      <alignment horizontal="left"/>
    </xf>
    <xf numFmtId="3" fontId="4" fillId="9" borderId="7" xfId="0" applyNumberFormat="1" applyFont="1" applyFill="1" applyBorder="1" applyAlignment="1" applyProtection="1">
      <alignment horizontal="right"/>
    </xf>
    <xf numFmtId="0" fontId="19" fillId="23" borderId="16" xfId="0" applyFont="1" applyFill="1" applyBorder="1" applyAlignment="1" applyProtection="1">
      <alignment horizontal="left"/>
    </xf>
    <xf numFmtId="3" fontId="19" fillId="23" borderId="12" xfId="0" applyNumberFormat="1" applyFont="1" applyFill="1" applyBorder="1" applyAlignment="1" applyProtection="1">
      <alignment horizontal="right"/>
    </xf>
    <xf numFmtId="0" fontId="3" fillId="0" borderId="0" xfId="0" applyFont="1" applyProtection="1"/>
    <xf numFmtId="0" fontId="3" fillId="0" borderId="0" xfId="0" applyFont="1" applyAlignment="1" applyProtection="1">
      <alignment horizontal="center" wrapText="1"/>
    </xf>
    <xf numFmtId="0" fontId="2" fillId="0" borderId="0" xfId="0" applyFont="1"/>
    <xf numFmtId="0" fontId="19" fillId="24" borderId="15" xfId="0" applyFont="1" applyFill="1" applyBorder="1" applyAlignment="1" applyProtection="1">
      <alignment wrapText="1"/>
    </xf>
    <xf numFmtId="0" fontId="0" fillId="0" borderId="21" xfId="0" applyBorder="1" applyAlignment="1" applyProtection="1">
      <alignment horizontal="center"/>
    </xf>
    <xf numFmtId="0" fontId="6" fillId="0" borderId="8" xfId="0" applyFont="1" applyBorder="1" applyAlignment="1" applyProtection="1">
      <alignment horizontal="center" wrapText="1"/>
    </xf>
    <xf numFmtId="0" fontId="0" fillId="0" borderId="14" xfId="0" applyBorder="1" applyAlignment="1" applyProtection="1">
      <alignment horizontal="center"/>
    </xf>
    <xf numFmtId="0" fontId="13" fillId="0" borderId="21" xfId="0" applyFont="1" applyBorder="1" applyAlignment="1" applyProtection="1">
      <alignment horizontal="center"/>
    </xf>
    <xf numFmtId="0" fontId="13" fillId="0" borderId="8" xfId="0" applyFont="1" applyBorder="1" applyAlignment="1" applyProtection="1">
      <alignment horizontal="center" wrapText="1"/>
    </xf>
    <xf numFmtId="0" fontId="13" fillId="0" borderId="14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left"/>
    </xf>
    <xf numFmtId="0" fontId="18" fillId="0" borderId="0" xfId="0" applyFont="1" applyBorder="1" applyAlignment="1" applyProtection="1">
      <alignment wrapText="1"/>
    </xf>
    <xf numFmtId="0" fontId="18" fillId="0" borderId="0" xfId="0" applyFont="1" applyAlignment="1">
      <alignment wrapText="1"/>
    </xf>
    <xf numFmtId="0" fontId="21" fillId="24" borderId="16" xfId="0" applyFont="1" applyFill="1" applyBorder="1" applyAlignment="1" applyProtection="1">
      <alignment horizontal="left"/>
    </xf>
    <xf numFmtId="0" fontId="21" fillId="24" borderId="15" xfId="0" applyFont="1" applyFill="1" applyBorder="1" applyAlignment="1" applyProtection="1">
      <alignment wrapText="1"/>
    </xf>
    <xf numFmtId="3" fontId="21" fillId="24" borderId="12" xfId="0" applyNumberFormat="1" applyFont="1" applyFill="1" applyBorder="1" applyProtection="1"/>
    <xf numFmtId="3" fontId="21" fillId="24" borderId="12" xfId="0" applyNumberFormat="1" applyFont="1" applyFill="1" applyBorder="1" applyAlignment="1" applyProtection="1">
      <alignment horizontal="right"/>
    </xf>
    <xf numFmtId="0" fontId="21" fillId="24" borderId="25" xfId="0" applyFont="1" applyFill="1" applyBorder="1" applyAlignment="1" applyProtection="1">
      <alignment horizontal="left"/>
    </xf>
    <xf numFmtId="0" fontId="21" fillId="24" borderId="26" xfId="0" applyFont="1" applyFill="1" applyBorder="1" applyAlignment="1" applyProtection="1">
      <alignment wrapText="1"/>
    </xf>
    <xf numFmtId="3" fontId="21" fillId="24" borderId="27" xfId="0" applyNumberFormat="1" applyFont="1" applyFill="1" applyBorder="1" applyAlignment="1" applyProtection="1">
      <alignment horizontal="right"/>
    </xf>
    <xf numFmtId="0" fontId="17" fillId="0" borderId="16" xfId="0" applyFont="1" applyBorder="1" applyAlignment="1" applyProtection="1">
      <alignment horizontal="center" vertical="center" wrapText="1"/>
    </xf>
    <xf numFmtId="0" fontId="17" fillId="0" borderId="15" xfId="0" applyFont="1" applyBorder="1" applyAlignment="1" applyProtection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6" fillId="0" borderId="25" xfId="0" applyFont="1" applyBorder="1" applyAlignment="1" applyProtection="1">
      <alignment horizontal="left"/>
    </xf>
    <xf numFmtId="0" fontId="5" fillId="0" borderId="26" xfId="0" applyFont="1" applyBorder="1" applyAlignment="1" applyProtection="1">
      <alignment wrapText="1"/>
    </xf>
    <xf numFmtId="3" fontId="12" fillId="0" borderId="27" xfId="0" applyNumberFormat="1" applyFont="1" applyFill="1" applyBorder="1" applyProtection="1">
      <protection locked="0"/>
    </xf>
    <xf numFmtId="0" fontId="4" fillId="9" borderId="28" xfId="0" applyFont="1" applyFill="1" applyBorder="1" applyAlignment="1" applyProtection="1">
      <alignment horizontal="left"/>
    </xf>
    <xf numFmtId="0" fontId="7" fillId="9" borderId="29" xfId="0" applyFont="1" applyFill="1" applyBorder="1" applyAlignment="1" applyProtection="1">
      <alignment wrapText="1"/>
    </xf>
    <xf numFmtId="3" fontId="11" fillId="9" borderId="30" xfId="0" applyNumberFormat="1" applyFont="1" applyFill="1" applyBorder="1" applyProtection="1"/>
    <xf numFmtId="0" fontId="7" fillId="9" borderId="31" xfId="0" applyFont="1" applyFill="1" applyBorder="1" applyAlignment="1" applyProtection="1">
      <alignment horizontal="left" wrapText="1"/>
    </xf>
    <xf numFmtId="0" fontId="7" fillId="10" borderId="31" xfId="0" applyFont="1" applyFill="1" applyBorder="1" applyAlignment="1" applyProtection="1">
      <alignment horizontal="left" wrapText="1"/>
    </xf>
    <xf numFmtId="0" fontId="4" fillId="10" borderId="17" xfId="0" applyFont="1" applyFill="1" applyBorder="1" applyAlignment="1" applyProtection="1">
      <alignment horizontal="left" wrapText="1"/>
    </xf>
    <xf numFmtId="0" fontId="7" fillId="2" borderId="17" xfId="0" applyFont="1" applyFill="1" applyBorder="1" applyAlignment="1" applyProtection="1">
      <alignment horizontal="left" wrapText="1"/>
    </xf>
    <xf numFmtId="0" fontId="7" fillId="13" borderId="19" xfId="0" applyFont="1" applyFill="1" applyBorder="1" applyAlignment="1" applyProtection="1">
      <alignment horizontal="left" wrapText="1"/>
    </xf>
    <xf numFmtId="0" fontId="7" fillId="14" borderId="19" xfId="0" applyFont="1" applyFill="1" applyBorder="1" applyAlignment="1" applyProtection="1">
      <alignment horizontal="left" wrapText="1"/>
    </xf>
    <xf numFmtId="0" fontId="5" fillId="0" borderId="19" xfId="0" applyFont="1" applyBorder="1" applyAlignment="1" applyProtection="1">
      <alignment horizontal="left" wrapText="1"/>
    </xf>
    <xf numFmtId="0" fontId="7" fillId="10" borderId="17" xfId="0" applyFont="1" applyFill="1" applyBorder="1" applyAlignment="1" applyProtection="1">
      <alignment horizontal="left" wrapText="1"/>
    </xf>
    <xf numFmtId="0" fontId="8" fillId="11" borderId="16" xfId="0" applyFont="1" applyFill="1" applyBorder="1" applyAlignment="1" applyProtection="1">
      <alignment horizontal="left" wrapText="1"/>
    </xf>
    <xf numFmtId="0" fontId="7" fillId="9" borderId="21" xfId="0" applyFont="1" applyFill="1" applyBorder="1" applyAlignment="1" applyProtection="1">
      <alignment horizontal="left" wrapText="1"/>
    </xf>
    <xf numFmtId="0" fontId="8" fillId="12" borderId="16" xfId="0" applyFont="1" applyFill="1" applyBorder="1" applyAlignment="1" applyProtection="1">
      <alignment horizontal="left" wrapText="1"/>
    </xf>
    <xf numFmtId="0" fontId="29" fillId="10" borderId="0" xfId="0" applyFont="1" applyFill="1" applyBorder="1"/>
    <xf numFmtId="0" fontId="30" fillId="9" borderId="9" xfId="0" applyFont="1" applyFill="1" applyBorder="1" applyAlignment="1">
      <alignment wrapText="1"/>
    </xf>
    <xf numFmtId="0" fontId="0" fillId="0" borderId="0" xfId="0" applyAlignment="1">
      <alignment horizontal="left" vertical="top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12" fillId="0" borderId="0" xfId="0" applyFont="1" applyAlignment="1" applyProtection="1">
      <protection locked="0"/>
    </xf>
    <xf numFmtId="0" fontId="0" fillId="0" borderId="0" xfId="0" applyAlignment="1">
      <alignment vertical="top"/>
    </xf>
    <xf numFmtId="0" fontId="0" fillId="0" borderId="0" xfId="0" applyFill="1" applyBorder="1" applyAlignment="1"/>
    <xf numFmtId="0" fontId="3" fillId="0" borderId="0" xfId="0" applyFont="1" applyAlignment="1"/>
    <xf numFmtId="0" fontId="12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Protection="1"/>
    <xf numFmtId="0" fontId="7" fillId="0" borderId="0" xfId="0" applyFont="1" applyFill="1" applyBorder="1" applyAlignment="1" applyProtection="1">
      <alignment horizontal="center" wrapText="1"/>
    </xf>
    <xf numFmtId="0" fontId="13" fillId="0" borderId="0" xfId="0" applyFont="1" applyFill="1" applyBorder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 wrapText="1"/>
    </xf>
    <xf numFmtId="0" fontId="8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wrapText="1"/>
    </xf>
    <xf numFmtId="3" fontId="8" fillId="0" borderId="0" xfId="0" applyNumberFormat="1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wrapText="1"/>
    </xf>
    <xf numFmtId="3" fontId="4" fillId="0" borderId="0" xfId="0" applyNumberFormat="1" applyFont="1" applyFill="1" applyBorder="1" applyProtection="1"/>
    <xf numFmtId="3" fontId="0" fillId="0" borderId="0" xfId="0" applyNumberFormat="1" applyFill="1" applyBorder="1"/>
    <xf numFmtId="0" fontId="6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wrapText="1"/>
    </xf>
    <xf numFmtId="3" fontId="11" fillId="0" borderId="0" xfId="0" applyNumberFormat="1" applyFont="1" applyFill="1" applyBorder="1" applyProtection="1"/>
    <xf numFmtId="0" fontId="12" fillId="0" borderId="0" xfId="0" applyFont="1" applyFill="1" applyBorder="1" applyAlignment="1" applyProtection="1">
      <alignment horizontal="left"/>
    </xf>
    <xf numFmtId="0" fontId="29" fillId="10" borderId="5" xfId="0" applyFont="1" applyFill="1" applyBorder="1"/>
    <xf numFmtId="0" fontId="29" fillId="10" borderId="4" xfId="0" applyFont="1" applyFill="1" applyBorder="1"/>
    <xf numFmtId="0" fontId="27" fillId="10" borderId="4" xfId="0" applyFont="1" applyFill="1" applyBorder="1" applyAlignment="1">
      <alignment wrapText="1"/>
    </xf>
    <xf numFmtId="0" fontId="12" fillId="0" borderId="2" xfId="0" applyFont="1" applyBorder="1" applyAlignment="1">
      <alignment horizontal="left"/>
    </xf>
    <xf numFmtId="3" fontId="5" fillId="0" borderId="2" xfId="0" applyNumberFormat="1" applyFont="1" applyBorder="1" applyAlignment="1">
      <alignment horizontal="right"/>
    </xf>
    <xf numFmtId="0" fontId="0" fillId="0" borderId="2" xfId="0" applyBorder="1"/>
    <xf numFmtId="3" fontId="11" fillId="0" borderId="2" xfId="0" applyNumberFormat="1" applyFont="1" applyBorder="1"/>
    <xf numFmtId="0" fontId="6" fillId="0" borderId="2" xfId="0" applyFont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3" fontId="0" fillId="0" borderId="2" xfId="0" applyNumberFormat="1" applyFill="1" applyBorder="1"/>
    <xf numFmtId="0" fontId="0" fillId="0" borderId="2" xfId="0" applyFill="1" applyBorder="1"/>
    <xf numFmtId="3" fontId="11" fillId="0" borderId="2" xfId="0" applyNumberFormat="1" applyFont="1" applyFill="1" applyBorder="1"/>
    <xf numFmtId="0" fontId="12" fillId="0" borderId="1" xfId="0" applyFont="1" applyBorder="1"/>
    <xf numFmtId="0" fontId="12" fillId="0" borderId="6" xfId="0" applyFont="1" applyBorder="1"/>
    <xf numFmtId="0" fontId="6" fillId="0" borderId="0" xfId="0" applyFont="1" applyFill="1" applyBorder="1" applyAlignment="1">
      <alignment horizontal="left"/>
    </xf>
    <xf numFmtId="3" fontId="11" fillId="0" borderId="0" xfId="0" applyNumberFormat="1" applyFont="1" applyFill="1" applyBorder="1"/>
    <xf numFmtId="3" fontId="11" fillId="0" borderId="3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6" fillId="0" borderId="2" xfId="0" applyFont="1" applyFill="1" applyBorder="1" applyAlignment="1"/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2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0" fontId="21" fillId="0" borderId="0" xfId="0" applyFont="1" applyAlignment="1"/>
    <xf numFmtId="0" fontId="21" fillId="0" borderId="0" xfId="0" applyFont="1" applyFill="1" applyBorder="1" applyAlignment="1"/>
    <xf numFmtId="0" fontId="17" fillId="0" borderId="0" xfId="0" applyFont="1" applyFill="1" applyBorder="1" applyAlignment="1"/>
    <xf numFmtId="0" fontId="29" fillId="10" borderId="5" xfId="0" applyFont="1" applyFill="1" applyBorder="1" applyAlignment="1">
      <alignment wrapText="1"/>
    </xf>
    <xf numFmtId="0" fontId="25" fillId="6" borderId="9" xfId="0" applyFont="1" applyFill="1" applyBorder="1" applyAlignment="1" applyProtection="1">
      <alignment wrapText="1"/>
    </xf>
    <xf numFmtId="0" fontId="30" fillId="6" borderId="9" xfId="0" applyFont="1" applyFill="1" applyBorder="1" applyAlignment="1" applyProtection="1">
      <alignment wrapText="1"/>
    </xf>
    <xf numFmtId="0" fontId="0" fillId="0" borderId="0" xfId="0" applyFill="1" applyBorder="1" applyAlignment="1">
      <alignment vertical="center"/>
    </xf>
    <xf numFmtId="0" fontId="29" fillId="0" borderId="0" xfId="0" applyFont="1" applyFill="1" applyBorder="1" applyAlignment="1"/>
    <xf numFmtId="0" fontId="27" fillId="10" borderId="34" xfId="0" applyFont="1" applyFill="1" applyBorder="1" applyAlignment="1" applyProtection="1">
      <alignment horizontal="left"/>
    </xf>
    <xf numFmtId="0" fontId="27" fillId="10" borderId="32" xfId="0" applyFont="1" applyFill="1" applyBorder="1" applyAlignment="1" applyProtection="1">
      <alignment horizontal="left"/>
    </xf>
    <xf numFmtId="0" fontId="25" fillId="2" borderId="19" xfId="0" applyFont="1" applyFill="1" applyBorder="1" applyAlignment="1" applyProtection="1">
      <alignment horizontal="left"/>
    </xf>
    <xf numFmtId="0" fontId="27" fillId="13" borderId="19" xfId="0" applyFont="1" applyFill="1" applyBorder="1" applyAlignment="1" applyProtection="1">
      <alignment horizontal="left"/>
    </xf>
    <xf numFmtId="0" fontId="27" fillId="8" borderId="19" xfId="0" applyFont="1" applyFill="1" applyBorder="1" applyAlignment="1" applyProtection="1">
      <alignment horizontal="left"/>
    </xf>
    <xf numFmtId="0" fontId="25" fillId="14" borderId="19" xfId="0" applyFont="1" applyFill="1" applyBorder="1" applyAlignment="1" applyProtection="1">
      <alignment horizontal="left"/>
    </xf>
    <xf numFmtId="0" fontId="25" fillId="0" borderId="19" xfId="0" applyFont="1" applyBorder="1" applyAlignment="1" applyProtection="1">
      <alignment horizontal="left"/>
    </xf>
    <xf numFmtId="0" fontId="25" fillId="0" borderId="19" xfId="0" applyFont="1" applyFill="1" applyBorder="1" applyAlignment="1" applyProtection="1">
      <alignment horizontal="left"/>
    </xf>
    <xf numFmtId="0" fontId="25" fillId="10" borderId="34" xfId="0" applyFont="1" applyFill="1" applyBorder="1" applyAlignment="1" applyProtection="1">
      <alignment horizontal="left" wrapText="1"/>
    </xf>
    <xf numFmtId="0" fontId="25" fillId="10" borderId="32" xfId="0" applyFont="1" applyFill="1" applyBorder="1" applyAlignment="1" applyProtection="1">
      <alignment horizontal="left" wrapText="1"/>
    </xf>
    <xf numFmtId="0" fontId="27" fillId="2" borderId="32" xfId="0" applyFont="1" applyFill="1" applyBorder="1" applyAlignment="1" applyProtection="1">
      <alignment horizontal="left"/>
    </xf>
    <xf numFmtId="0" fontId="27" fillId="13" borderId="32" xfId="0" applyFont="1" applyFill="1" applyBorder="1" applyAlignment="1" applyProtection="1">
      <alignment horizontal="left"/>
    </xf>
    <xf numFmtId="0" fontId="27" fillId="8" borderId="32" xfId="0" applyFont="1" applyFill="1" applyBorder="1" applyAlignment="1" applyProtection="1">
      <alignment horizontal="left"/>
    </xf>
    <xf numFmtId="0" fontId="25" fillId="14" borderId="33" xfId="0" applyFont="1" applyFill="1" applyBorder="1" applyAlignment="1" applyProtection="1">
      <alignment horizontal="left"/>
    </xf>
    <xf numFmtId="0" fontId="25" fillId="0" borderId="19" xfId="0" applyFont="1" applyBorder="1" applyAlignment="1" applyProtection="1">
      <alignment horizontal="left" wrapText="1"/>
    </xf>
    <xf numFmtId="0" fontId="25" fillId="16" borderId="33" xfId="0" applyFont="1" applyFill="1" applyBorder="1" applyAlignment="1" applyProtection="1">
      <alignment horizontal="left"/>
    </xf>
    <xf numFmtId="0" fontId="25" fillId="7" borderId="33" xfId="0" applyFont="1" applyFill="1" applyBorder="1" applyAlignment="1" applyProtection="1">
      <alignment horizontal="left"/>
    </xf>
    <xf numFmtId="0" fontId="25" fillId="7" borderId="19" xfId="0" applyFont="1" applyFill="1" applyBorder="1" applyAlignment="1" applyProtection="1">
      <alignment horizontal="left"/>
    </xf>
    <xf numFmtId="3" fontId="25" fillId="14" borderId="19" xfId="0" applyNumberFormat="1" applyFont="1" applyFill="1" applyBorder="1" applyAlignment="1" applyProtection="1">
      <alignment horizontal="left"/>
    </xf>
    <xf numFmtId="0" fontId="25" fillId="0" borderId="31" xfId="0" applyFont="1" applyFill="1" applyBorder="1" applyAlignment="1" applyProtection="1">
      <alignment horizontal="left"/>
    </xf>
    <xf numFmtId="0" fontId="25" fillId="10" borderId="31" xfId="0" applyFont="1" applyFill="1" applyBorder="1" applyAlignment="1" applyProtection="1">
      <alignment horizontal="left" wrapText="1"/>
    </xf>
    <xf numFmtId="0" fontId="25" fillId="10" borderId="17" xfId="0" applyFont="1" applyFill="1" applyBorder="1" applyAlignment="1" applyProtection="1">
      <alignment horizontal="left" wrapText="1"/>
    </xf>
    <xf numFmtId="0" fontId="25" fillId="0" borderId="17" xfId="0" applyFont="1" applyFill="1" applyBorder="1" applyAlignment="1" applyProtection="1">
      <alignment horizontal="center" wrapText="1"/>
    </xf>
    <xf numFmtId="0" fontId="25" fillId="13" borderId="32" xfId="0" applyFont="1" applyFill="1" applyBorder="1" applyAlignment="1" applyProtection="1">
      <alignment horizontal="left"/>
    </xf>
    <xf numFmtId="0" fontId="25" fillId="8" borderId="17" xfId="0" applyFont="1" applyFill="1" applyBorder="1" applyAlignment="1" applyProtection="1">
      <alignment horizontal="left" wrapText="1"/>
    </xf>
    <xf numFmtId="0" fontId="25" fillId="14" borderId="17" xfId="0" applyFont="1" applyFill="1" applyBorder="1" applyAlignment="1" applyProtection="1">
      <alignment horizontal="left"/>
    </xf>
    <xf numFmtId="0" fontId="25" fillId="0" borderId="19" xfId="0" applyFont="1" applyFill="1" applyBorder="1" applyAlignment="1" applyProtection="1">
      <alignment horizontal="left" wrapText="1"/>
    </xf>
    <xf numFmtId="1" fontId="27" fillId="10" borderId="31" xfId="0" applyNumberFormat="1" applyFont="1" applyFill="1" applyBorder="1" applyAlignment="1">
      <alignment horizontal="left"/>
    </xf>
    <xf numFmtId="1" fontId="27" fillId="10" borderId="17" xfId="0" applyNumberFormat="1" applyFont="1" applyFill="1" applyBorder="1" applyAlignment="1">
      <alignment horizontal="left"/>
    </xf>
    <xf numFmtId="1" fontId="27" fillId="2" borderId="19" xfId="0" applyNumberFormat="1" applyFont="1" applyFill="1" applyBorder="1" applyAlignment="1">
      <alignment horizontal="left"/>
    </xf>
    <xf numFmtId="0" fontId="27" fillId="13" borderId="19" xfId="0" applyFont="1" applyFill="1" applyBorder="1" applyAlignment="1">
      <alignment horizontal="left"/>
    </xf>
    <xf numFmtId="0" fontId="27" fillId="8" borderId="33" xfId="0" applyFont="1" applyFill="1" applyBorder="1" applyAlignment="1" applyProtection="1">
      <alignment horizontal="left"/>
    </xf>
    <xf numFmtId="0" fontId="25" fillId="15" borderId="19" xfId="0" applyFont="1" applyFill="1" applyBorder="1" applyAlignment="1" applyProtection="1">
      <alignment horizontal="left"/>
    </xf>
    <xf numFmtId="0" fontId="27" fillId="9" borderId="34" xfId="0" applyFont="1" applyFill="1" applyBorder="1" applyAlignment="1" applyProtection="1">
      <alignment horizontal="left"/>
    </xf>
    <xf numFmtId="0" fontId="27" fillId="10" borderId="31" xfId="0" applyFont="1" applyFill="1" applyBorder="1" applyAlignment="1" applyProtection="1">
      <alignment horizontal="left"/>
    </xf>
    <xf numFmtId="0" fontId="27" fillId="10" borderId="17" xfId="0" applyFont="1" applyFill="1" applyBorder="1" applyAlignment="1" applyProtection="1">
      <alignment horizontal="left"/>
    </xf>
    <xf numFmtId="0" fontId="27" fillId="2" borderId="19" xfId="0" applyFont="1" applyFill="1" applyBorder="1" applyAlignment="1" applyProtection="1">
      <alignment horizontal="left"/>
    </xf>
    <xf numFmtId="0" fontId="25" fillId="15" borderId="19" xfId="0" applyFont="1" applyFill="1" applyBorder="1" applyAlignment="1">
      <alignment horizontal="left"/>
    </xf>
    <xf numFmtId="0" fontId="25" fillId="0" borderId="19" xfId="0" applyFont="1" applyBorder="1" applyAlignment="1">
      <alignment horizontal="left"/>
    </xf>
    <xf numFmtId="0" fontId="27" fillId="6" borderId="19" xfId="0" applyFont="1" applyFill="1" applyBorder="1" applyAlignment="1" applyProtection="1">
      <alignment horizontal="left"/>
    </xf>
    <xf numFmtId="0" fontId="27" fillId="8" borderId="19" xfId="0" applyFont="1" applyFill="1" applyBorder="1" applyAlignment="1">
      <alignment horizontal="left"/>
    </xf>
    <xf numFmtId="0" fontId="27" fillId="15" borderId="19" xfId="0" applyFont="1" applyFill="1" applyBorder="1" applyAlignment="1">
      <alignment horizontal="left"/>
    </xf>
    <xf numFmtId="0" fontId="25" fillId="6" borderId="19" xfId="0" applyFont="1" applyFill="1" applyBorder="1" applyAlignment="1" applyProtection="1">
      <alignment horizontal="left"/>
    </xf>
    <xf numFmtId="0" fontId="29" fillId="9" borderId="33" xfId="0" applyFont="1" applyFill="1" applyBorder="1" applyAlignment="1">
      <alignment horizontal="left"/>
    </xf>
    <xf numFmtId="0" fontId="29" fillId="9" borderId="19" xfId="0" applyFont="1" applyFill="1" applyBorder="1" applyAlignment="1" applyProtection="1">
      <alignment horizontal="left"/>
    </xf>
    <xf numFmtId="0" fontId="27" fillId="10" borderId="34" xfId="0" applyFont="1" applyFill="1" applyBorder="1" applyAlignment="1" applyProtection="1"/>
    <xf numFmtId="0" fontId="25" fillId="10" borderId="17" xfId="0" applyFont="1" applyFill="1" applyBorder="1" applyAlignment="1" applyProtection="1">
      <alignment horizontal="left"/>
    </xf>
    <xf numFmtId="0" fontId="27" fillId="0" borderId="19" xfId="0" applyFont="1" applyBorder="1" applyAlignment="1" applyProtection="1">
      <alignment horizontal="left"/>
    </xf>
    <xf numFmtId="0" fontId="27" fillId="10" borderId="21" xfId="0" applyFont="1" applyFill="1" applyBorder="1" applyAlignment="1" applyProtection="1">
      <alignment vertical="top" wrapText="1"/>
      <protection locked="0"/>
    </xf>
    <xf numFmtId="0" fontId="27" fillId="10" borderId="17" xfId="0" applyFont="1" applyFill="1" applyBorder="1" applyAlignment="1">
      <alignment horizontal="left"/>
    </xf>
    <xf numFmtId="0" fontId="27" fillId="6" borderId="19" xfId="0" applyFont="1" applyFill="1" applyBorder="1" applyAlignment="1">
      <alignment horizontal="left"/>
    </xf>
    <xf numFmtId="0" fontId="27" fillId="10" borderId="31" xfId="0" applyFont="1" applyFill="1" applyBorder="1" applyAlignment="1">
      <alignment horizontal="left"/>
    </xf>
    <xf numFmtId="0" fontId="27" fillId="2" borderId="19" xfId="0" applyFont="1" applyFill="1" applyBorder="1" applyAlignment="1">
      <alignment horizontal="left"/>
    </xf>
    <xf numFmtId="0" fontId="25" fillId="10" borderId="17" xfId="0" applyFont="1" applyFill="1" applyBorder="1" applyAlignment="1">
      <alignment horizontal="left"/>
    </xf>
    <xf numFmtId="0" fontId="29" fillId="22" borderId="33" xfId="0" applyFont="1" applyFill="1" applyBorder="1" applyAlignment="1" applyProtection="1">
      <alignment horizontal="left"/>
    </xf>
    <xf numFmtId="0" fontId="29" fillId="9" borderId="34" xfId="0" applyFont="1" applyFill="1" applyBorder="1" applyAlignment="1" applyProtection="1">
      <alignment horizontal="left"/>
    </xf>
    <xf numFmtId="0" fontId="27" fillId="10" borderId="21" xfId="0" applyFont="1" applyFill="1" applyBorder="1" applyAlignment="1" applyProtection="1">
      <alignment horizontal="left"/>
    </xf>
    <xf numFmtId="0" fontId="27" fillId="2" borderId="33" xfId="0" applyFont="1" applyFill="1" applyBorder="1" applyAlignment="1" applyProtection="1">
      <alignment horizontal="left"/>
    </xf>
    <xf numFmtId="0" fontId="27" fillId="13" borderId="17" xfId="0" applyFont="1" applyFill="1" applyBorder="1" applyAlignment="1" applyProtection="1">
      <alignment horizontal="left"/>
    </xf>
    <xf numFmtId="0" fontId="27" fillId="10" borderId="21" xfId="0" applyFont="1" applyFill="1" applyBorder="1" applyAlignment="1" applyProtection="1"/>
    <xf numFmtId="0" fontId="27" fillId="10" borderId="21" xfId="0" applyFont="1" applyFill="1" applyBorder="1" applyAlignment="1">
      <alignment horizontal="left"/>
    </xf>
    <xf numFmtId="0" fontId="27" fillId="6" borderId="33" xfId="0" applyFont="1" applyFill="1" applyBorder="1" applyAlignment="1">
      <alignment horizontal="left"/>
    </xf>
    <xf numFmtId="0" fontId="29" fillId="2" borderId="33" xfId="0" applyFont="1" applyFill="1" applyBorder="1" applyAlignment="1" applyProtection="1">
      <alignment horizontal="left"/>
    </xf>
    <xf numFmtId="0" fontId="27" fillId="15" borderId="19" xfId="0" applyFont="1" applyFill="1" applyBorder="1" applyAlignment="1" applyProtection="1">
      <alignment horizontal="left" wrapText="1"/>
    </xf>
    <xf numFmtId="0" fontId="27" fillId="0" borderId="19" xfId="0" applyFont="1" applyFill="1" applyBorder="1" applyAlignment="1" applyProtection="1">
      <alignment horizontal="left"/>
    </xf>
    <xf numFmtId="0" fontId="29" fillId="2" borderId="19" xfId="0" applyFont="1" applyFill="1" applyBorder="1" applyAlignment="1" applyProtection="1">
      <alignment horizontal="left"/>
    </xf>
    <xf numFmtId="0" fontId="27" fillId="15" borderId="19" xfId="0" applyFont="1" applyFill="1" applyBorder="1" applyAlignment="1" applyProtection="1">
      <alignment horizontal="left"/>
    </xf>
    <xf numFmtId="0" fontId="29" fillId="22" borderId="33" xfId="0" applyFont="1" applyFill="1" applyBorder="1" applyAlignment="1" applyProtection="1">
      <alignment horizontal="center"/>
    </xf>
    <xf numFmtId="0" fontId="27" fillId="10" borderId="34" xfId="0" applyFont="1" applyFill="1" applyBorder="1" applyAlignment="1"/>
    <xf numFmtId="0" fontId="27" fillId="10" borderId="13" xfId="0" applyFont="1" applyFill="1" applyBorder="1" applyAlignment="1">
      <alignment horizontal="center" wrapText="1"/>
    </xf>
    <xf numFmtId="0" fontId="27" fillId="10" borderId="17" xfId="0" applyFont="1" applyFill="1" applyBorder="1" applyAlignment="1">
      <alignment wrapText="1"/>
    </xf>
    <xf numFmtId="0" fontId="27" fillId="2" borderId="19" xfId="0" applyFont="1" applyFill="1" applyBorder="1" applyAlignment="1">
      <alignment wrapText="1"/>
    </xf>
    <xf numFmtId="0" fontId="27" fillId="10" borderId="34" xfId="0" applyFont="1" applyFill="1" applyBorder="1" applyAlignment="1">
      <alignment wrapText="1"/>
    </xf>
    <xf numFmtId="0" fontId="27" fillId="10" borderId="13" xfId="0" applyFont="1" applyFill="1" applyBorder="1" applyAlignment="1">
      <alignment horizontal="left" wrapText="1"/>
    </xf>
    <xf numFmtId="0" fontId="27" fillId="10" borderId="17" xfId="0" applyFont="1" applyFill="1" applyBorder="1" applyAlignment="1">
      <alignment horizontal="left" wrapText="1"/>
    </xf>
    <xf numFmtId="0" fontId="27" fillId="2" borderId="19" xfId="0" applyFont="1" applyFill="1" applyBorder="1" applyAlignment="1">
      <alignment horizontal="left" wrapText="1"/>
    </xf>
    <xf numFmtId="0" fontId="25" fillId="15" borderId="19" xfId="0" applyFont="1" applyFill="1" applyBorder="1" applyAlignment="1">
      <alignment horizontal="left" wrapText="1"/>
    </xf>
    <xf numFmtId="0" fontId="25" fillId="2" borderId="19" xfId="0" applyFont="1" applyFill="1" applyBorder="1" applyAlignment="1">
      <alignment horizontal="left" wrapText="1"/>
    </xf>
    <xf numFmtId="0" fontId="25" fillId="6" borderId="19" xfId="0" applyFont="1" applyFill="1" applyBorder="1" applyAlignment="1">
      <alignment horizontal="left"/>
    </xf>
    <xf numFmtId="0" fontId="29" fillId="22" borderId="33" xfId="0" applyFont="1" applyFill="1" applyBorder="1" applyAlignment="1">
      <alignment horizontal="center"/>
    </xf>
    <xf numFmtId="0" fontId="27" fillId="10" borderId="31" xfId="0" applyFont="1" applyFill="1" applyBorder="1"/>
    <xf numFmtId="0" fontId="27" fillId="10" borderId="17" xfId="0" applyFont="1" applyFill="1" applyBorder="1"/>
    <xf numFmtId="0" fontId="27" fillId="6" borderId="19" xfId="0" applyFont="1" applyFill="1" applyBorder="1"/>
    <xf numFmtId="0" fontId="27" fillId="10" borderId="31" xfId="0" applyFont="1" applyFill="1" applyBorder="1" applyAlignment="1">
      <alignment wrapText="1"/>
    </xf>
    <xf numFmtId="0" fontId="25" fillId="0" borderId="31" xfId="0" applyFont="1" applyBorder="1" applyAlignment="1">
      <alignment horizontal="left"/>
    </xf>
    <xf numFmtId="0" fontId="29" fillId="9" borderId="33" xfId="0" applyFont="1" applyFill="1" applyBorder="1"/>
    <xf numFmtId="0" fontId="27" fillId="3" borderId="19" xfId="0" applyFont="1" applyFill="1" applyBorder="1"/>
    <xf numFmtId="0" fontId="29" fillId="19" borderId="33" xfId="0" applyFont="1" applyFill="1" applyBorder="1"/>
    <xf numFmtId="0" fontId="32" fillId="10" borderId="31" xfId="0" applyFont="1" applyFill="1" applyBorder="1"/>
    <xf numFmtId="0" fontId="32" fillId="10" borderId="17" xfId="0" applyFont="1" applyFill="1" applyBorder="1"/>
    <xf numFmtId="0" fontId="32" fillId="3" borderId="19" xfId="0" applyFont="1" applyFill="1" applyBorder="1"/>
    <xf numFmtId="0" fontId="32" fillId="10" borderId="31" xfId="0" applyFont="1" applyFill="1" applyBorder="1" applyAlignment="1" applyProtection="1">
      <alignment horizontal="left"/>
    </xf>
    <xf numFmtId="0" fontId="32" fillId="10" borderId="17" xfId="0" applyFont="1" applyFill="1" applyBorder="1" applyAlignment="1" applyProtection="1">
      <alignment horizontal="left"/>
    </xf>
    <xf numFmtId="0" fontId="32" fillId="2" borderId="19" xfId="0" applyFont="1" applyFill="1" applyBorder="1" applyAlignment="1" applyProtection="1">
      <alignment horizontal="left"/>
    </xf>
    <xf numFmtId="0" fontId="32" fillId="10" borderId="34" xfId="0" applyFont="1" applyFill="1" applyBorder="1" applyAlignment="1">
      <alignment horizontal="left"/>
    </xf>
    <xf numFmtId="0" fontId="32" fillId="10" borderId="32" xfId="0" applyFont="1" applyFill="1" applyBorder="1" applyAlignment="1">
      <alignment horizontal="left"/>
    </xf>
    <xf numFmtId="0" fontId="32" fillId="6" borderId="19" xfId="0" applyFont="1" applyFill="1" applyBorder="1" applyAlignment="1">
      <alignment horizontal="left"/>
    </xf>
    <xf numFmtId="0" fontId="27" fillId="10" borderId="31" xfId="0" applyFont="1" applyFill="1" applyBorder="1" applyAlignment="1"/>
    <xf numFmtId="0" fontId="27" fillId="20" borderId="17" xfId="0" applyFont="1" applyFill="1" applyBorder="1" applyAlignment="1"/>
    <xf numFmtId="0" fontId="32" fillId="3" borderId="19" xfId="0" applyFont="1" applyFill="1" applyBorder="1" applyAlignment="1"/>
    <xf numFmtId="0" fontId="32" fillId="9" borderId="33" xfId="0" applyFont="1" applyFill="1" applyBorder="1" applyAlignment="1">
      <alignment horizontal="left"/>
    </xf>
    <xf numFmtId="0" fontId="32" fillId="10" borderId="31" xfId="0" applyFont="1" applyFill="1" applyBorder="1" applyAlignment="1">
      <alignment horizontal="left"/>
    </xf>
    <xf numFmtId="0" fontId="32" fillId="10" borderId="17" xfId="0" applyFont="1" applyFill="1" applyBorder="1" applyAlignment="1">
      <alignment horizontal="left"/>
    </xf>
    <xf numFmtId="0" fontId="32" fillId="3" borderId="19" xfId="0" applyFont="1" applyFill="1" applyBorder="1" applyAlignment="1">
      <alignment horizontal="left"/>
    </xf>
    <xf numFmtId="0" fontId="29" fillId="22" borderId="33" xfId="0" applyFont="1" applyFill="1" applyBorder="1"/>
    <xf numFmtId="0" fontId="32" fillId="6" borderId="19" xfId="0" applyFont="1" applyFill="1" applyBorder="1"/>
    <xf numFmtId="0" fontId="32" fillId="10" borderId="13" xfId="0" applyFont="1" applyFill="1" applyBorder="1"/>
    <xf numFmtId="0" fontId="29" fillId="12" borderId="19" xfId="0" applyFont="1" applyFill="1" applyBorder="1" applyAlignment="1" applyProtection="1">
      <alignment horizontal="left"/>
    </xf>
    <xf numFmtId="0" fontId="27" fillId="10" borderId="34" xfId="0" applyFont="1" applyFill="1" applyBorder="1" applyAlignment="1" applyProtection="1">
      <alignment horizontal="center" wrapText="1"/>
    </xf>
    <xf numFmtId="0" fontId="27" fillId="10" borderId="13" xfId="0" applyFont="1" applyFill="1" applyBorder="1" applyAlignment="1" applyProtection="1">
      <alignment horizontal="left" wrapText="1"/>
    </xf>
    <xf numFmtId="0" fontId="27" fillId="10" borderId="17" xfId="0" applyFont="1" applyFill="1" applyBorder="1" applyAlignment="1" applyProtection="1">
      <alignment horizontal="left" wrapText="1"/>
    </xf>
    <xf numFmtId="0" fontId="27" fillId="2" borderId="19" xfId="0" applyFont="1" applyFill="1" applyBorder="1" applyAlignment="1" applyProtection="1">
      <alignment horizontal="left" wrapText="1"/>
    </xf>
    <xf numFmtId="0" fontId="27" fillId="13" borderId="19" xfId="0" applyFont="1" applyFill="1" applyBorder="1" applyAlignment="1" applyProtection="1">
      <alignment horizontal="left" wrapText="1"/>
    </xf>
    <xf numFmtId="0" fontId="29" fillId="12" borderId="19" xfId="0" applyFont="1" applyFill="1" applyBorder="1"/>
    <xf numFmtId="0" fontId="27" fillId="10" borderId="13" xfId="0" applyFont="1" applyFill="1" applyBorder="1" applyAlignment="1"/>
    <xf numFmtId="0" fontId="27" fillId="21" borderId="17" xfId="0" applyFont="1" applyFill="1" applyBorder="1" applyAlignment="1">
      <alignment wrapText="1"/>
    </xf>
    <xf numFmtId="0" fontId="27" fillId="3" borderId="19" xfId="0" applyFont="1" applyFill="1" applyBorder="1" applyAlignment="1">
      <alignment wrapText="1"/>
    </xf>
    <xf numFmtId="0" fontId="27" fillId="17" borderId="19" xfId="0" applyFont="1" applyFill="1" applyBorder="1" applyAlignment="1">
      <alignment horizontal="left" wrapText="1"/>
    </xf>
    <xf numFmtId="0" fontId="25" fillId="0" borderId="22" xfId="0" applyFont="1" applyBorder="1" applyAlignment="1">
      <alignment horizontal="left"/>
    </xf>
    <xf numFmtId="0" fontId="6" fillId="0" borderId="2" xfId="0" applyFont="1" applyBorder="1" applyAlignment="1">
      <alignment wrapText="1"/>
    </xf>
    <xf numFmtId="0" fontId="22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2" fontId="27" fillId="10" borderId="36" xfId="0" applyNumberFormat="1" applyFont="1" applyFill="1" applyBorder="1" applyAlignment="1" applyProtection="1"/>
    <xf numFmtId="0" fontId="27" fillId="10" borderId="36" xfId="0" applyFont="1" applyFill="1" applyBorder="1" applyAlignment="1" applyProtection="1">
      <alignment wrapText="1"/>
    </xf>
    <xf numFmtId="0" fontId="25" fillId="0" borderId="19" xfId="0" applyFont="1" applyFill="1" applyBorder="1" applyAlignment="1">
      <alignment horizontal="left"/>
    </xf>
    <xf numFmtId="0" fontId="29" fillId="9" borderId="33" xfId="0" applyFont="1" applyFill="1" applyBorder="1" applyAlignment="1" applyProtection="1">
      <alignment horizontal="left"/>
    </xf>
    <xf numFmtId="0" fontId="11" fillId="0" borderId="35" xfId="0" applyFont="1" applyBorder="1" applyAlignment="1">
      <alignment horizontal="center" vertical="center" wrapText="1"/>
    </xf>
    <xf numFmtId="3" fontId="1" fillId="0" borderId="2" xfId="0" applyNumberFormat="1" applyFont="1" applyBorder="1"/>
    <xf numFmtId="3" fontId="1" fillId="0" borderId="2" xfId="0" applyNumberFormat="1" applyFont="1" applyFill="1" applyBorder="1"/>
    <xf numFmtId="0" fontId="5" fillId="0" borderId="22" xfId="0" applyFont="1" applyBorder="1" applyAlignment="1" applyProtection="1">
      <alignment horizontal="left" wrapText="1"/>
    </xf>
    <xf numFmtId="3" fontId="1" fillId="0" borderId="23" xfId="0" applyNumberFormat="1" applyFont="1" applyBorder="1"/>
    <xf numFmtId="0" fontId="8" fillId="11" borderId="35" xfId="0" applyFont="1" applyFill="1" applyBorder="1" applyAlignment="1" applyProtection="1">
      <alignment wrapText="1"/>
    </xf>
    <xf numFmtId="0" fontId="8" fillId="12" borderId="35" xfId="0" applyFont="1" applyFill="1" applyBorder="1" applyAlignment="1" applyProtection="1">
      <alignment wrapText="1"/>
    </xf>
    <xf numFmtId="0" fontId="7" fillId="9" borderId="4" xfId="0" applyFont="1" applyFill="1" applyBorder="1" applyAlignment="1" applyProtection="1">
      <alignment wrapText="1"/>
    </xf>
    <xf numFmtId="0" fontId="15" fillId="2" borderId="36" xfId="0" applyFont="1" applyFill="1" applyBorder="1" applyAlignment="1" applyProtection="1">
      <alignment wrapText="1"/>
    </xf>
    <xf numFmtId="0" fontId="7" fillId="13" borderId="36" xfId="0" applyFont="1" applyFill="1" applyBorder="1" applyAlignment="1" applyProtection="1">
      <alignment wrapText="1"/>
    </xf>
    <xf numFmtId="0" fontId="7" fillId="14" borderId="36" xfId="0" applyFont="1" applyFill="1" applyBorder="1" applyAlignment="1" applyProtection="1">
      <alignment wrapText="1"/>
    </xf>
    <xf numFmtId="0" fontId="5" fillId="0" borderId="36" xfId="0" applyFont="1" applyBorder="1" applyAlignment="1" applyProtection="1">
      <alignment wrapText="1"/>
    </xf>
    <xf numFmtId="0" fontId="7" fillId="9" borderId="36" xfId="0" applyFont="1" applyFill="1" applyBorder="1" applyAlignment="1" applyProtection="1">
      <alignment wrapText="1"/>
    </xf>
    <xf numFmtId="0" fontId="5" fillId="0" borderId="37" xfId="0" applyFont="1" applyBorder="1" applyAlignment="1" applyProtection="1">
      <alignment wrapText="1"/>
    </xf>
    <xf numFmtId="0" fontId="4" fillId="0" borderId="2" xfId="0" applyFont="1" applyBorder="1"/>
    <xf numFmtId="3" fontId="4" fillId="9" borderId="2" xfId="0" applyNumberFormat="1" applyFont="1" applyFill="1" applyBorder="1" applyProtection="1"/>
    <xf numFmtId="0" fontId="4" fillId="0" borderId="2" xfId="0" applyFont="1" applyFill="1" applyBorder="1"/>
    <xf numFmtId="3" fontId="4" fillId="10" borderId="2" xfId="0" applyNumberFormat="1" applyFont="1" applyFill="1" applyBorder="1" applyProtection="1"/>
    <xf numFmtId="3" fontId="4" fillId="13" borderId="2" xfId="0" applyNumberFormat="1" applyFont="1" applyFill="1" applyBorder="1" applyProtection="1"/>
    <xf numFmtId="3" fontId="4" fillId="14" borderId="2" xfId="0" applyNumberFormat="1" applyFont="1" applyFill="1" applyBorder="1" applyProtection="1"/>
    <xf numFmtId="3" fontId="6" fillId="2" borderId="2" xfId="0" applyNumberFormat="1" applyFont="1" applyFill="1" applyBorder="1" applyProtection="1"/>
    <xf numFmtId="0" fontId="6" fillId="0" borderId="2" xfId="0" applyFont="1" applyBorder="1"/>
    <xf numFmtId="3" fontId="6" fillId="0" borderId="2" xfId="0" applyNumberFormat="1" applyFont="1" applyFill="1" applyBorder="1" applyProtection="1"/>
    <xf numFmtId="0" fontId="13" fillId="0" borderId="35" xfId="0" applyFont="1" applyBorder="1" applyAlignment="1" applyProtection="1">
      <alignment horizontal="center"/>
    </xf>
    <xf numFmtId="0" fontId="14" fillId="0" borderId="1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4" fillId="0" borderId="20" xfId="0" applyFont="1" applyBorder="1"/>
    <xf numFmtId="0" fontId="4" fillId="0" borderId="20" xfId="0" applyFont="1" applyFill="1" applyBorder="1"/>
    <xf numFmtId="0" fontId="6" fillId="0" borderId="20" xfId="0" applyFont="1" applyBorder="1"/>
    <xf numFmtId="0" fontId="0" fillId="0" borderId="20" xfId="0" applyBorder="1"/>
    <xf numFmtId="0" fontId="0" fillId="0" borderId="23" xfId="0" applyBorder="1"/>
    <xf numFmtId="0" fontId="0" fillId="0" borderId="24" xfId="0" applyBorder="1"/>
    <xf numFmtId="3" fontId="6" fillId="0" borderId="23" xfId="0" applyNumberFormat="1" applyFont="1" applyFill="1" applyBorder="1" applyProtection="1"/>
    <xf numFmtId="3" fontId="10" fillId="11" borderId="15" xfId="0" applyNumberFormat="1" applyFont="1" applyFill="1" applyBorder="1" applyProtection="1"/>
    <xf numFmtId="3" fontId="4" fillId="9" borderId="7" xfId="0" applyNumberFormat="1" applyFont="1" applyFill="1" applyBorder="1" applyProtection="1"/>
    <xf numFmtId="3" fontId="10" fillId="12" borderId="15" xfId="0" applyNumberFormat="1" applyFont="1" applyFill="1" applyBorder="1" applyProtection="1"/>
    <xf numFmtId="0" fontId="28" fillId="11" borderId="35" xfId="0" applyFont="1" applyFill="1" applyBorder="1" applyAlignment="1" applyProtection="1">
      <alignment wrapText="1"/>
    </xf>
    <xf numFmtId="0" fontId="25" fillId="6" borderId="36" xfId="0" applyFont="1" applyFill="1" applyBorder="1" applyAlignment="1" applyProtection="1">
      <alignment wrapText="1"/>
    </xf>
    <xf numFmtId="0" fontId="27" fillId="13" borderId="36" xfId="0" applyFont="1" applyFill="1" applyBorder="1" applyAlignment="1" applyProtection="1">
      <alignment wrapText="1"/>
    </xf>
    <xf numFmtId="0" fontId="27" fillId="8" borderId="36" xfId="0" applyFont="1" applyFill="1" applyBorder="1" applyAlignment="1" applyProtection="1">
      <alignment wrapText="1"/>
    </xf>
    <xf numFmtId="0" fontId="25" fillId="14" borderId="36" xfId="0" applyFont="1" applyFill="1" applyBorder="1" applyAlignment="1" applyProtection="1">
      <alignment wrapText="1"/>
    </xf>
    <xf numFmtId="0" fontId="25" fillId="0" borderId="36" xfId="0" applyFont="1" applyBorder="1" applyAlignment="1" applyProtection="1">
      <alignment wrapText="1"/>
    </xf>
    <xf numFmtId="0" fontId="25" fillId="0" borderId="36" xfId="0" applyFont="1" applyFill="1" applyBorder="1" applyAlignment="1" applyProtection="1">
      <alignment wrapText="1"/>
    </xf>
    <xf numFmtId="0" fontId="27" fillId="10" borderId="36" xfId="0" applyFont="1" applyFill="1" applyBorder="1" applyAlignment="1" applyProtection="1">
      <alignment horizontal="left" wrapText="1"/>
    </xf>
    <xf numFmtId="0" fontId="25" fillId="15" borderId="36" xfId="0" applyFont="1" applyFill="1" applyBorder="1" applyAlignment="1" applyProtection="1">
      <alignment wrapText="1"/>
    </xf>
    <xf numFmtId="0" fontId="25" fillId="0" borderId="36" xfId="0" applyFont="1" applyBorder="1" applyAlignment="1" applyProtection="1">
      <alignment horizontal="left" wrapText="1"/>
    </xf>
    <xf numFmtId="0" fontId="25" fillId="0" borderId="36" xfId="0" applyFont="1" applyBorder="1" applyAlignment="1" applyProtection="1">
      <alignment horizontal="left"/>
    </xf>
    <xf numFmtId="0" fontId="25" fillId="16" borderId="36" xfId="0" applyFont="1" applyFill="1" applyBorder="1" applyAlignment="1" applyProtection="1">
      <alignment wrapText="1"/>
    </xf>
    <xf numFmtId="0" fontId="25" fillId="7" borderId="36" xfId="0" applyFont="1" applyFill="1" applyBorder="1" applyAlignment="1" applyProtection="1">
      <alignment wrapText="1"/>
    </xf>
    <xf numFmtId="0" fontId="25" fillId="7" borderId="36" xfId="0" applyFont="1" applyFill="1" applyBorder="1" applyAlignment="1" applyProtection="1">
      <alignment horizontal="left"/>
    </xf>
    <xf numFmtId="0" fontId="25" fillId="0" borderId="36" xfId="0" applyFont="1" applyFill="1" applyBorder="1" applyAlignment="1" applyProtection="1">
      <alignment horizontal="left"/>
    </xf>
    <xf numFmtId="0" fontId="25" fillId="14" borderId="36" xfId="0" applyFont="1" applyFill="1" applyBorder="1" applyAlignment="1" applyProtection="1">
      <alignment horizontal="left"/>
    </xf>
    <xf numFmtId="0" fontId="27" fillId="10" borderId="9" xfId="0" applyFont="1" applyFill="1" applyBorder="1" applyAlignment="1" applyProtection="1">
      <alignment horizontal="left" wrapText="1"/>
    </xf>
    <xf numFmtId="0" fontId="27" fillId="0" borderId="9" xfId="0" applyFont="1" applyFill="1" applyBorder="1" applyAlignment="1" applyProtection="1">
      <alignment wrapText="1"/>
    </xf>
    <xf numFmtId="0" fontId="27" fillId="8" borderId="9" xfId="0" applyFont="1" applyFill="1" applyBorder="1" applyAlignment="1" applyProtection="1">
      <alignment wrapText="1"/>
    </xf>
    <xf numFmtId="3" fontId="25" fillId="0" borderId="36" xfId="0" applyNumberFormat="1" applyFont="1" applyFill="1" applyBorder="1" applyAlignment="1" applyProtection="1">
      <alignment horizontal="left" wrapText="1"/>
    </xf>
    <xf numFmtId="2" fontId="25" fillId="2" borderId="36" xfId="0" applyNumberFormat="1" applyFont="1" applyFill="1" applyBorder="1" applyAlignment="1" applyProtection="1">
      <alignment wrapText="1"/>
    </xf>
    <xf numFmtId="0" fontId="27" fillId="13" borderId="36" xfId="0" applyFont="1" applyFill="1" applyBorder="1" applyAlignment="1">
      <alignment wrapText="1"/>
    </xf>
    <xf numFmtId="0" fontId="27" fillId="8" borderId="36" xfId="0" applyFont="1" applyFill="1" applyBorder="1" applyAlignment="1">
      <alignment wrapText="1"/>
    </xf>
    <xf numFmtId="0" fontId="27" fillId="9" borderId="9" xfId="0" applyFont="1" applyFill="1" applyBorder="1" applyAlignment="1" applyProtection="1">
      <alignment wrapText="1"/>
    </xf>
    <xf numFmtId="0" fontId="27" fillId="10" borderId="9" xfId="0" applyFont="1" applyFill="1" applyBorder="1" applyAlignment="1" applyProtection="1">
      <alignment wrapText="1"/>
    </xf>
    <xf numFmtId="0" fontId="25" fillId="15" borderId="36" xfId="0" applyFont="1" applyFill="1" applyBorder="1" applyAlignment="1">
      <alignment wrapText="1"/>
    </xf>
    <xf numFmtId="0" fontId="25" fillId="0" borderId="36" xfId="0" applyFont="1" applyBorder="1" applyAlignment="1">
      <alignment wrapText="1"/>
    </xf>
    <xf numFmtId="0" fontId="25" fillId="0" borderId="36" xfId="0" applyFont="1" applyFill="1" applyBorder="1" applyAlignment="1">
      <alignment wrapText="1"/>
    </xf>
    <xf numFmtId="0" fontId="29" fillId="9" borderId="9" xfId="0" applyFont="1" applyFill="1" applyBorder="1" applyAlignment="1">
      <alignment wrapText="1"/>
    </xf>
    <xf numFmtId="0" fontId="29" fillId="9" borderId="36" xfId="0" applyFont="1" applyFill="1" applyBorder="1" applyAlignment="1" applyProtection="1">
      <alignment wrapText="1"/>
    </xf>
    <xf numFmtId="0" fontId="27" fillId="10" borderId="36" xfId="0" applyFont="1" applyFill="1" applyBorder="1"/>
    <xf numFmtId="0" fontId="25" fillId="2" borderId="36" xfId="0" applyFont="1" applyFill="1" applyBorder="1" applyAlignment="1" applyProtection="1">
      <alignment wrapText="1"/>
    </xf>
    <xf numFmtId="0" fontId="27" fillId="10" borderId="4" xfId="0" applyFont="1" applyFill="1" applyBorder="1" applyAlignment="1" applyProtection="1">
      <alignment vertical="top" wrapText="1"/>
      <protection locked="0"/>
    </xf>
    <xf numFmtId="0" fontId="27" fillId="10" borderId="6" xfId="0" applyFont="1" applyFill="1" applyBorder="1" applyAlignment="1">
      <alignment wrapText="1"/>
    </xf>
    <xf numFmtId="0" fontId="25" fillId="6" borderId="36" xfId="0" applyFont="1" applyFill="1" applyBorder="1" applyAlignment="1">
      <alignment wrapText="1"/>
    </xf>
    <xf numFmtId="0" fontId="27" fillId="10" borderId="36" xfId="0" applyFont="1" applyFill="1" applyBorder="1" applyAlignment="1" applyProtection="1">
      <alignment horizontal="left"/>
    </xf>
    <xf numFmtId="0" fontId="27" fillId="10" borderId="36" xfId="0" applyFont="1" applyFill="1" applyBorder="1" applyAlignment="1">
      <alignment wrapText="1"/>
    </xf>
    <xf numFmtId="0" fontId="25" fillId="2" borderId="36" xfId="0" applyFont="1" applyFill="1" applyBorder="1" applyAlignment="1">
      <alignment wrapText="1"/>
    </xf>
    <xf numFmtId="0" fontId="23" fillId="10" borderId="36" xfId="0" applyFont="1" applyFill="1" applyBorder="1" applyAlignment="1">
      <alignment wrapText="1"/>
    </xf>
    <xf numFmtId="0" fontId="29" fillId="22" borderId="9" xfId="0" applyFont="1" applyFill="1" applyBorder="1" applyAlignment="1" applyProtection="1">
      <alignment wrapText="1"/>
    </xf>
    <xf numFmtId="0" fontId="29" fillId="9" borderId="9" xfId="0" applyFont="1" applyFill="1" applyBorder="1" applyAlignment="1" applyProtection="1">
      <alignment wrapText="1"/>
    </xf>
    <xf numFmtId="0" fontId="27" fillId="10" borderId="1" xfId="0" applyFont="1" applyFill="1" applyBorder="1" applyAlignment="1" applyProtection="1">
      <alignment wrapText="1"/>
    </xf>
    <xf numFmtId="0" fontId="27" fillId="13" borderId="4" xfId="0" applyFont="1" applyFill="1" applyBorder="1" applyAlignment="1" applyProtection="1">
      <alignment wrapText="1"/>
    </xf>
    <xf numFmtId="0" fontId="27" fillId="10" borderId="5" xfId="0" applyFont="1" applyFill="1" applyBorder="1" applyAlignment="1">
      <alignment wrapText="1"/>
    </xf>
    <xf numFmtId="0" fontId="30" fillId="6" borderId="36" xfId="0" applyFont="1" applyFill="1" applyBorder="1" applyAlignment="1" applyProtection="1">
      <alignment wrapText="1"/>
    </xf>
    <xf numFmtId="0" fontId="29" fillId="22" borderId="9" xfId="0" applyFont="1" applyFill="1" applyBorder="1" applyAlignment="1" applyProtection="1">
      <alignment horizontal="center" wrapText="1"/>
    </xf>
    <xf numFmtId="0" fontId="25" fillId="15" borderId="36" xfId="0" applyFont="1" applyFill="1" applyBorder="1" applyAlignment="1">
      <alignment horizontal="left" wrapText="1"/>
    </xf>
    <xf numFmtId="0" fontId="25" fillId="0" borderId="5" xfId="0" applyFont="1" applyBorder="1" applyAlignment="1">
      <alignment horizontal="left" wrapText="1"/>
    </xf>
    <xf numFmtId="0" fontId="27" fillId="2" borderId="36" xfId="0" applyFont="1" applyFill="1" applyBorder="1" applyAlignment="1">
      <alignment wrapText="1"/>
    </xf>
    <xf numFmtId="0" fontId="27" fillId="15" borderId="36" xfId="0" applyFont="1" applyFill="1" applyBorder="1" applyAlignment="1">
      <alignment wrapText="1"/>
    </xf>
    <xf numFmtId="0" fontId="27" fillId="10" borderId="9" xfId="0" applyFont="1" applyFill="1" applyBorder="1" applyAlignment="1">
      <alignment horizontal="left" wrapText="1"/>
    </xf>
    <xf numFmtId="0" fontId="27" fillId="6" borderId="36" xfId="0" applyFont="1" applyFill="1" applyBorder="1" applyAlignment="1">
      <alignment horizontal="left" wrapText="1"/>
    </xf>
    <xf numFmtId="0" fontId="27" fillId="8" borderId="36" xfId="0" applyFont="1" applyFill="1" applyBorder="1" applyAlignment="1">
      <alignment horizontal="left" wrapText="1"/>
    </xf>
    <xf numFmtId="0" fontId="25" fillId="6" borderId="36" xfId="0" applyFont="1" applyFill="1" applyBorder="1" applyAlignment="1">
      <alignment horizontal="left" wrapText="1"/>
    </xf>
    <xf numFmtId="0" fontId="29" fillId="22" borderId="9" xfId="0" applyFont="1" applyFill="1" applyBorder="1" applyAlignment="1">
      <alignment horizontal="center" wrapText="1"/>
    </xf>
    <xf numFmtId="0" fontId="29" fillId="10" borderId="36" xfId="0" applyFont="1" applyFill="1" applyBorder="1"/>
    <xf numFmtId="0" fontId="27" fillId="6" borderId="36" xfId="0" applyFont="1" applyFill="1" applyBorder="1" applyAlignment="1">
      <alignment wrapText="1"/>
    </xf>
    <xf numFmtId="0" fontId="29" fillId="10" borderId="36" xfId="0" applyFont="1" applyFill="1" applyBorder="1" applyAlignment="1">
      <alignment vertical="top" wrapText="1"/>
    </xf>
    <xf numFmtId="0" fontId="27" fillId="10" borderId="36" xfId="0" applyFont="1" applyFill="1" applyBorder="1" applyAlignment="1"/>
    <xf numFmtId="0" fontId="25" fillId="0" borderId="5" xfId="0" applyFont="1" applyBorder="1" applyAlignment="1">
      <alignment wrapText="1"/>
    </xf>
    <xf numFmtId="0" fontId="27" fillId="2" borderId="36" xfId="0" applyFont="1" applyFill="1" applyBorder="1" applyAlignment="1" applyProtection="1">
      <alignment wrapText="1"/>
    </xf>
    <xf numFmtId="0" fontId="25" fillId="15" borderId="36" xfId="0" applyFont="1" applyFill="1" applyBorder="1"/>
    <xf numFmtId="0" fontId="25" fillId="0" borderId="36" xfId="0" applyFont="1" applyBorder="1"/>
    <xf numFmtId="0" fontId="27" fillId="3" borderId="36" xfId="0" applyFont="1" applyFill="1" applyBorder="1" applyAlignment="1">
      <alignment wrapText="1"/>
    </xf>
    <xf numFmtId="0" fontId="25" fillId="0" borderId="36" xfId="0" applyFont="1" applyBorder="1" applyAlignment="1">
      <alignment horizontal="left" wrapText="1"/>
    </xf>
    <xf numFmtId="0" fontId="30" fillId="19" borderId="9" xfId="0" applyFont="1" applyFill="1" applyBorder="1" applyAlignment="1">
      <alignment wrapText="1"/>
    </xf>
    <xf numFmtId="0" fontId="32" fillId="10" borderId="36" xfId="0" applyFont="1" applyFill="1" applyBorder="1" applyAlignment="1">
      <alignment horizontal="left" wrapText="1"/>
    </xf>
    <xf numFmtId="0" fontId="32" fillId="10" borderId="36" xfId="0" applyFont="1" applyFill="1" applyBorder="1" applyAlignment="1">
      <alignment wrapText="1"/>
    </xf>
    <xf numFmtId="0" fontId="32" fillId="3" borderId="36" xfId="0" applyFont="1" applyFill="1" applyBorder="1" applyAlignment="1">
      <alignment wrapText="1"/>
    </xf>
    <xf numFmtId="0" fontId="32" fillId="10" borderId="36" xfId="0" applyFont="1" applyFill="1" applyBorder="1"/>
    <xf numFmtId="0" fontId="33" fillId="3" borderId="36" xfId="0" applyFont="1" applyFill="1" applyBorder="1" applyAlignment="1">
      <alignment wrapText="1"/>
    </xf>
    <xf numFmtId="0" fontId="32" fillId="2" borderId="36" xfId="0" applyFont="1" applyFill="1" applyBorder="1" applyAlignment="1" applyProtection="1">
      <alignment wrapText="1"/>
    </xf>
    <xf numFmtId="0" fontId="32" fillId="6" borderId="36" xfId="0" applyFont="1" applyFill="1" applyBorder="1" applyAlignment="1">
      <alignment wrapText="1"/>
    </xf>
    <xf numFmtId="0" fontId="35" fillId="20" borderId="36" xfId="0" applyFont="1" applyFill="1" applyBorder="1" applyAlignment="1"/>
    <xf numFmtId="0" fontId="32" fillId="5" borderId="36" xfId="0" applyFont="1" applyFill="1" applyBorder="1" applyAlignment="1"/>
    <xf numFmtId="0" fontId="32" fillId="9" borderId="9" xfId="0" applyFont="1" applyFill="1" applyBorder="1" applyAlignment="1">
      <alignment wrapText="1"/>
    </xf>
    <xf numFmtId="0" fontId="29" fillId="22" borderId="9" xfId="0" applyFont="1" applyFill="1" applyBorder="1" applyAlignment="1">
      <alignment wrapText="1"/>
    </xf>
    <xf numFmtId="0" fontId="33" fillId="6" borderId="36" xfId="0" applyFont="1" applyFill="1" applyBorder="1" applyAlignment="1">
      <alignment wrapText="1"/>
    </xf>
    <xf numFmtId="0" fontId="27" fillId="12" borderId="36" xfId="0" applyFont="1" applyFill="1" applyBorder="1" applyAlignment="1" applyProtection="1">
      <alignment wrapText="1"/>
    </xf>
    <xf numFmtId="0" fontId="29" fillId="9" borderId="1" xfId="0" applyFont="1" applyFill="1" applyBorder="1" applyAlignment="1" applyProtection="1">
      <alignment wrapText="1"/>
    </xf>
    <xf numFmtId="0" fontId="29" fillId="10" borderId="4" xfId="0" applyFont="1" applyFill="1" applyBorder="1" applyAlignment="1">
      <alignment wrapText="1"/>
    </xf>
    <xf numFmtId="0" fontId="27" fillId="6" borderId="36" xfId="0" applyFont="1" applyFill="1" applyBorder="1" applyAlignment="1" applyProtection="1">
      <alignment wrapText="1"/>
    </xf>
    <xf numFmtId="0" fontId="29" fillId="12" borderId="36" xfId="0" applyFont="1" applyFill="1" applyBorder="1" applyAlignment="1">
      <alignment wrapText="1"/>
    </xf>
    <xf numFmtId="0" fontId="30" fillId="19" borderId="1" xfId="0" applyFont="1" applyFill="1" applyBorder="1" applyAlignment="1">
      <alignment wrapText="1"/>
    </xf>
    <xf numFmtId="0" fontId="27" fillId="10" borderId="4" xfId="0" applyFont="1" applyFill="1" applyBorder="1" applyAlignment="1"/>
    <xf numFmtId="0" fontId="27" fillId="21" borderId="4" xfId="0" applyFont="1" applyFill="1" applyBorder="1" applyAlignment="1">
      <alignment wrapText="1"/>
    </xf>
    <xf numFmtId="0" fontId="25" fillId="0" borderId="37" xfId="0" applyFont="1" applyBorder="1" applyAlignment="1">
      <alignment wrapText="1"/>
    </xf>
    <xf numFmtId="3" fontId="29" fillId="9" borderId="2" xfId="0" applyNumberFormat="1" applyFont="1" applyFill="1" applyBorder="1" applyAlignment="1" applyProtection="1">
      <alignment horizontal="right" wrapText="1"/>
    </xf>
    <xf numFmtId="3" fontId="29" fillId="10" borderId="2" xfId="0" applyNumberFormat="1" applyFont="1" applyFill="1" applyBorder="1" applyAlignment="1" applyProtection="1">
      <alignment horizontal="right" wrapText="1"/>
    </xf>
    <xf numFmtId="3" fontId="30" fillId="6" borderId="2" xfId="0" applyNumberFormat="1" applyFont="1" applyFill="1" applyBorder="1" applyAlignment="1" applyProtection="1">
      <alignment horizontal="right" wrapText="1"/>
    </xf>
    <xf numFmtId="3" fontId="27" fillId="13" borderId="2" xfId="0" applyNumberFormat="1" applyFont="1" applyFill="1" applyBorder="1" applyAlignment="1" applyProtection="1">
      <alignment horizontal="right" wrapText="1"/>
    </xf>
    <xf numFmtId="3" fontId="27" fillId="8" borderId="2" xfId="0" applyNumberFormat="1" applyFont="1" applyFill="1" applyBorder="1" applyAlignment="1" applyProtection="1">
      <alignment horizontal="right" wrapText="1"/>
    </xf>
    <xf numFmtId="3" fontId="25" fillId="14" borderId="2" xfId="0" applyNumberFormat="1" applyFont="1" applyFill="1" applyBorder="1" applyAlignment="1" applyProtection="1">
      <alignment horizontal="right" wrapText="1"/>
    </xf>
    <xf numFmtId="3" fontId="25" fillId="0" borderId="2" xfId="0" applyNumberFormat="1" applyFont="1" applyBorder="1" applyAlignment="1" applyProtection="1">
      <alignment horizontal="right" wrapText="1"/>
    </xf>
    <xf numFmtId="3" fontId="25" fillId="0" borderId="2" xfId="0" applyNumberFormat="1" applyFont="1" applyFill="1" applyBorder="1" applyAlignment="1" applyProtection="1">
      <alignment horizontal="right" wrapText="1"/>
    </xf>
    <xf numFmtId="3" fontId="30" fillId="10" borderId="2" xfId="0" applyNumberFormat="1" applyFont="1" applyFill="1" applyBorder="1" applyAlignment="1" applyProtection="1">
      <alignment horizontal="right" wrapText="1"/>
    </xf>
    <xf numFmtId="3" fontId="30" fillId="2" borderId="2" xfId="0" applyNumberFormat="1" applyFont="1" applyFill="1" applyBorder="1" applyAlignment="1" applyProtection="1">
      <alignment horizontal="right"/>
    </xf>
    <xf numFmtId="3" fontId="27" fillId="13" borderId="2" xfId="0" applyNumberFormat="1" applyFont="1" applyFill="1" applyBorder="1" applyAlignment="1" applyProtection="1">
      <alignment horizontal="right"/>
    </xf>
    <xf numFmtId="3" fontId="27" fillId="8" borderId="2" xfId="0" applyNumberFormat="1" applyFont="1" applyFill="1" applyBorder="1" applyAlignment="1" applyProtection="1">
      <alignment horizontal="right"/>
    </xf>
    <xf numFmtId="3" fontId="25" fillId="0" borderId="2" xfId="0" applyNumberFormat="1" applyFont="1" applyBorder="1" applyAlignment="1" applyProtection="1">
      <alignment wrapText="1"/>
    </xf>
    <xf numFmtId="3" fontId="25" fillId="16" borderId="2" xfId="0" applyNumberFormat="1" applyFont="1" applyFill="1" applyBorder="1" applyAlignment="1" applyProtection="1">
      <alignment horizontal="right" wrapText="1"/>
    </xf>
    <xf numFmtId="3" fontId="25" fillId="7" borderId="2" xfId="0" applyNumberFormat="1" applyFont="1" applyFill="1" applyBorder="1" applyAlignment="1" applyProtection="1">
      <alignment horizontal="right" wrapText="1"/>
    </xf>
    <xf numFmtId="3" fontId="25" fillId="7" borderId="2" xfId="0" applyNumberFormat="1" applyFont="1" applyFill="1" applyBorder="1" applyAlignment="1" applyProtection="1">
      <alignment wrapText="1"/>
    </xf>
    <xf numFmtId="3" fontId="25" fillId="0" borderId="2" xfId="0" applyNumberFormat="1" applyFont="1" applyFill="1" applyBorder="1" applyAlignment="1" applyProtection="1">
      <alignment wrapText="1"/>
    </xf>
    <xf numFmtId="3" fontId="25" fillId="14" borderId="2" xfId="0" applyNumberFormat="1" applyFont="1" applyFill="1" applyBorder="1" applyAlignment="1" applyProtection="1">
      <alignment wrapText="1"/>
    </xf>
    <xf numFmtId="3" fontId="29" fillId="10" borderId="2" xfId="0" applyNumberFormat="1" applyFont="1" applyFill="1" applyBorder="1" applyAlignment="1" applyProtection="1">
      <alignment horizontal="right"/>
    </xf>
    <xf numFmtId="3" fontId="27" fillId="13" borderId="2" xfId="0" applyNumberFormat="1" applyFont="1" applyFill="1" applyBorder="1" applyAlignment="1">
      <alignment horizontal="right" wrapText="1"/>
    </xf>
    <xf numFmtId="3" fontId="25" fillId="15" borderId="2" xfId="0" applyNumberFormat="1" applyFont="1" applyFill="1" applyBorder="1" applyAlignment="1" applyProtection="1">
      <alignment horizontal="right" wrapText="1"/>
    </xf>
    <xf numFmtId="3" fontId="25" fillId="6" borderId="2" xfId="0" applyNumberFormat="1" applyFont="1" applyFill="1" applyBorder="1" applyAlignment="1" applyProtection="1">
      <alignment horizontal="right" wrapText="1"/>
    </xf>
    <xf numFmtId="3" fontId="29" fillId="13" borderId="2" xfId="0" applyNumberFormat="1" applyFont="1" applyFill="1" applyBorder="1" applyAlignment="1">
      <alignment horizontal="right" wrapText="1"/>
    </xf>
    <xf numFmtId="3" fontId="29" fillId="8" borderId="2" xfId="0" applyNumberFormat="1" applyFont="1" applyFill="1" applyBorder="1" applyAlignment="1">
      <alignment horizontal="right" wrapText="1"/>
    </xf>
    <xf numFmtId="3" fontId="30" fillId="15" borderId="2" xfId="0" applyNumberFormat="1" applyFont="1" applyFill="1" applyBorder="1" applyAlignment="1">
      <alignment horizontal="right" wrapText="1"/>
    </xf>
    <xf numFmtId="3" fontId="30" fillId="0" borderId="2" xfId="0" applyNumberFormat="1" applyFont="1" applyFill="1" applyBorder="1" applyAlignment="1">
      <alignment horizontal="right" wrapText="1"/>
    </xf>
    <xf numFmtId="3" fontId="29" fillId="9" borderId="2" xfId="0" applyNumberFormat="1" applyFont="1" applyFill="1" applyBorder="1" applyAlignment="1">
      <alignment horizontal="right" wrapText="1"/>
    </xf>
    <xf numFmtId="3" fontId="31" fillId="22" borderId="2" xfId="0" applyNumberFormat="1" applyFont="1" applyFill="1" applyBorder="1" applyAlignment="1" applyProtection="1">
      <alignment horizontal="right" wrapText="1"/>
    </xf>
    <xf numFmtId="3" fontId="30" fillId="0" borderId="2" xfId="0" applyNumberFormat="1" applyFont="1" applyBorder="1" applyAlignment="1" applyProtection="1">
      <alignment horizontal="right" wrapText="1"/>
    </xf>
    <xf numFmtId="3" fontId="25" fillId="2" borderId="2" xfId="0" applyNumberFormat="1" applyFont="1" applyFill="1" applyBorder="1" applyAlignment="1" applyProtection="1">
      <alignment horizontal="right" wrapText="1"/>
    </xf>
    <xf numFmtId="3" fontId="29" fillId="22" borderId="2" xfId="0" applyNumberFormat="1" applyFont="1" applyFill="1" applyBorder="1" applyAlignment="1">
      <alignment horizontal="right" wrapText="1"/>
    </xf>
    <xf numFmtId="3" fontId="29" fillId="10" borderId="2" xfId="0" applyNumberFormat="1" applyFont="1" applyFill="1" applyBorder="1" applyAlignment="1">
      <alignment horizontal="right" wrapText="1"/>
    </xf>
    <xf numFmtId="3" fontId="30" fillId="6" borderId="2" xfId="0" applyNumberFormat="1" applyFont="1" applyFill="1" applyBorder="1" applyAlignment="1">
      <alignment horizontal="right" wrapText="1"/>
    </xf>
    <xf numFmtId="3" fontId="27" fillId="8" borderId="2" xfId="0" applyNumberFormat="1" applyFont="1" applyFill="1" applyBorder="1" applyAlignment="1">
      <alignment horizontal="right" wrapText="1"/>
    </xf>
    <xf numFmtId="3" fontId="25" fillId="15" borderId="2" xfId="0" applyNumberFormat="1" applyFont="1" applyFill="1" applyBorder="1" applyAlignment="1">
      <alignment horizontal="right" wrapText="1"/>
    </xf>
    <xf numFmtId="3" fontId="25" fillId="0" borderId="2" xfId="0" applyNumberFormat="1" applyFont="1" applyBorder="1" applyAlignment="1">
      <alignment horizontal="right" wrapText="1"/>
    </xf>
    <xf numFmtId="3" fontId="29" fillId="2" borderId="2" xfId="0" applyNumberFormat="1" applyFont="1" applyFill="1" applyBorder="1" applyAlignment="1">
      <alignment horizontal="right" wrapText="1"/>
    </xf>
    <xf numFmtId="3" fontId="30" fillId="10" borderId="2" xfId="0" applyNumberFormat="1" applyFont="1" applyFill="1" applyBorder="1" applyAlignment="1">
      <alignment horizontal="right" wrapText="1"/>
    </xf>
    <xf numFmtId="3" fontId="29" fillId="22" borderId="2" xfId="0" applyNumberFormat="1" applyFont="1" applyFill="1" applyBorder="1" applyAlignment="1" applyProtection="1">
      <alignment horizontal="right" wrapText="1"/>
    </xf>
    <xf numFmtId="3" fontId="29" fillId="9" borderId="2" xfId="0" applyNumberFormat="1" applyFont="1" applyFill="1" applyBorder="1" applyAlignment="1">
      <alignment horizontal="right"/>
    </xf>
    <xf numFmtId="3" fontId="29" fillId="10" borderId="2" xfId="0" applyNumberFormat="1" applyFont="1" applyFill="1" applyBorder="1" applyAlignment="1">
      <alignment horizontal="right"/>
    </xf>
    <xf numFmtId="3" fontId="29" fillId="6" borderId="2" xfId="0" applyNumberFormat="1" applyFont="1" applyFill="1" applyBorder="1" applyAlignment="1">
      <alignment horizontal="right" wrapText="1"/>
    </xf>
    <xf numFmtId="3" fontId="25" fillId="6" borderId="2" xfId="0" applyNumberFormat="1" applyFont="1" applyFill="1" applyBorder="1" applyAlignment="1">
      <alignment horizontal="right" wrapText="1"/>
    </xf>
    <xf numFmtId="3" fontId="29" fillId="22" borderId="2" xfId="0" applyNumberFormat="1" applyFont="1" applyFill="1" applyBorder="1" applyAlignment="1">
      <alignment horizontal="center" wrapText="1"/>
    </xf>
    <xf numFmtId="3" fontId="27" fillId="6" borderId="2" xfId="0" applyNumberFormat="1" applyFont="1" applyFill="1" applyBorder="1" applyAlignment="1" applyProtection="1">
      <alignment horizontal="right" wrapText="1"/>
    </xf>
    <xf numFmtId="3" fontId="27" fillId="8" borderId="2" xfId="0" applyNumberFormat="1" applyFont="1" applyFill="1" applyBorder="1" applyAlignment="1" applyProtection="1">
      <alignment wrapText="1"/>
    </xf>
    <xf numFmtId="3" fontId="25" fillId="15" borderId="2" xfId="0" applyNumberFormat="1" applyFont="1" applyFill="1" applyBorder="1" applyAlignment="1" applyProtection="1">
      <alignment wrapText="1"/>
    </xf>
    <xf numFmtId="3" fontId="29" fillId="6" borderId="2" xfId="0" applyNumberFormat="1" applyFont="1" applyFill="1" applyBorder="1" applyAlignment="1" applyProtection="1">
      <alignment horizontal="right" wrapText="1"/>
    </xf>
    <xf numFmtId="3" fontId="31" fillId="22" borderId="2" xfId="0" applyNumberFormat="1" applyFont="1" applyFill="1" applyBorder="1" applyAlignment="1">
      <alignment horizontal="right" wrapText="1"/>
    </xf>
    <xf numFmtId="3" fontId="29" fillId="3" borderId="2" xfId="0" applyNumberFormat="1" applyFont="1" applyFill="1" applyBorder="1" applyAlignment="1">
      <alignment horizontal="right" wrapText="1"/>
    </xf>
    <xf numFmtId="3" fontId="27" fillId="17" borderId="2" xfId="0" applyNumberFormat="1" applyFont="1" applyFill="1" applyBorder="1" applyAlignment="1">
      <alignment horizontal="right" wrapText="1"/>
    </xf>
    <xf numFmtId="3" fontId="27" fillId="18" borderId="2" xfId="0" applyNumberFormat="1" applyFont="1" applyFill="1" applyBorder="1" applyAlignment="1">
      <alignment horizontal="right" wrapText="1"/>
    </xf>
    <xf numFmtId="3" fontId="29" fillId="0" borderId="2" xfId="0" applyNumberFormat="1" applyFont="1" applyBorder="1" applyAlignment="1">
      <alignment horizontal="right" wrapText="1"/>
    </xf>
    <xf numFmtId="3" fontId="25" fillId="0" borderId="2" xfId="0" applyNumberFormat="1" applyFont="1" applyFill="1" applyBorder="1" applyAlignment="1">
      <alignment horizontal="right" wrapText="1"/>
    </xf>
    <xf numFmtId="3" fontId="29" fillId="0" borderId="2" xfId="0" applyNumberFormat="1" applyFont="1" applyFill="1" applyBorder="1" applyAlignment="1">
      <alignment horizontal="right" wrapText="1"/>
    </xf>
    <xf numFmtId="3" fontId="31" fillId="19" borderId="2" xfId="0" applyNumberFormat="1" applyFont="1" applyFill="1" applyBorder="1" applyAlignment="1">
      <alignment horizontal="right" wrapText="1"/>
    </xf>
    <xf numFmtId="3" fontId="32" fillId="10" borderId="2" xfId="0" applyNumberFormat="1" applyFont="1" applyFill="1" applyBorder="1" applyAlignment="1">
      <alignment horizontal="right" wrapText="1"/>
    </xf>
    <xf numFmtId="3" fontId="32" fillId="0" borderId="2" xfId="0" applyNumberFormat="1" applyFont="1" applyFill="1" applyBorder="1" applyAlignment="1">
      <alignment horizontal="right" wrapText="1"/>
    </xf>
    <xf numFmtId="3" fontId="32" fillId="6" borderId="2" xfId="0" applyNumberFormat="1" applyFont="1" applyFill="1" applyBorder="1" applyAlignment="1" applyProtection="1">
      <alignment horizontal="right" wrapText="1"/>
    </xf>
    <xf numFmtId="3" fontId="32" fillId="10" borderId="2" xfId="0" applyNumberFormat="1" applyFont="1" applyFill="1" applyBorder="1" applyAlignment="1" applyProtection="1">
      <alignment horizontal="right" wrapText="1"/>
    </xf>
    <xf numFmtId="3" fontId="32" fillId="6" borderId="2" xfId="0" applyNumberFormat="1" applyFont="1" applyFill="1" applyBorder="1" applyAlignment="1">
      <alignment horizontal="right" wrapText="1"/>
    </xf>
    <xf numFmtId="3" fontId="29" fillId="20" borderId="2" xfId="0" applyNumberFormat="1" applyFont="1" applyFill="1" applyBorder="1" applyAlignment="1">
      <alignment horizontal="right"/>
    </xf>
    <xf numFmtId="3" fontId="32" fillId="3" borderId="2" xfId="0" applyNumberFormat="1" applyFont="1" applyFill="1" applyBorder="1" applyAlignment="1">
      <alignment horizontal="right"/>
    </xf>
    <xf numFmtId="3" fontId="27" fillId="17" borderId="2" xfId="0" applyNumberFormat="1" applyFont="1" applyFill="1" applyBorder="1" applyAlignment="1">
      <alignment horizontal="right"/>
    </xf>
    <xf numFmtId="3" fontId="27" fillId="18" borderId="2" xfId="0" applyNumberFormat="1" applyFont="1" applyFill="1" applyBorder="1" applyAlignment="1">
      <alignment horizontal="right"/>
    </xf>
    <xf numFmtId="3" fontId="32" fillId="9" borderId="2" xfId="0" applyNumberFormat="1" applyFont="1" applyFill="1" applyBorder="1" applyAlignment="1">
      <alignment horizontal="right" wrapText="1"/>
    </xf>
    <xf numFmtId="3" fontId="32" fillId="3" borderId="2" xfId="0" applyNumberFormat="1" applyFont="1" applyFill="1" applyBorder="1" applyAlignment="1">
      <alignment horizontal="right" wrapText="1"/>
    </xf>
    <xf numFmtId="3" fontId="33" fillId="6" borderId="2" xfId="0" applyNumberFormat="1" applyFont="1" applyFill="1" applyBorder="1" applyAlignment="1">
      <alignment horizontal="right" wrapText="1"/>
    </xf>
    <xf numFmtId="3" fontId="29" fillId="12" borderId="2" xfId="0" applyNumberFormat="1" applyFont="1" applyFill="1" applyBorder="1" applyAlignment="1" applyProtection="1">
      <alignment horizontal="right" wrapText="1"/>
    </xf>
    <xf numFmtId="3" fontId="29" fillId="12" borderId="2" xfId="0" applyNumberFormat="1" applyFont="1" applyFill="1" applyBorder="1" applyAlignment="1">
      <alignment horizontal="right" wrapText="1"/>
    </xf>
    <xf numFmtId="3" fontId="29" fillId="21" borderId="2" xfId="0" applyNumberFormat="1" applyFont="1" applyFill="1" applyBorder="1" applyAlignment="1">
      <alignment horizontal="right" wrapText="1"/>
    </xf>
    <xf numFmtId="0" fontId="27" fillId="0" borderId="10" xfId="0" applyFont="1" applyBorder="1" applyAlignment="1" applyProtection="1">
      <alignment horizontal="center" vertical="center"/>
    </xf>
    <xf numFmtId="0" fontId="27" fillId="0" borderId="11" xfId="0" applyFont="1" applyBorder="1" applyAlignment="1" applyProtection="1">
      <alignment horizontal="center" vertical="center" wrapText="1"/>
    </xf>
    <xf numFmtId="3" fontId="26" fillId="11" borderId="15" xfId="0" applyNumberFormat="1" applyFont="1" applyFill="1" applyBorder="1" applyAlignment="1" applyProtection="1">
      <alignment horizontal="right" wrapText="1"/>
    </xf>
    <xf numFmtId="3" fontId="29" fillId="9" borderId="7" xfId="0" applyNumberFormat="1" applyFont="1" applyFill="1" applyBorder="1" applyAlignment="1" applyProtection="1">
      <alignment horizontal="right" wrapText="1"/>
    </xf>
    <xf numFmtId="0" fontId="26" fillId="12" borderId="10" xfId="0" applyFont="1" applyFill="1" applyBorder="1" applyAlignment="1" applyProtection="1">
      <alignment horizontal="left"/>
    </xf>
    <xf numFmtId="0" fontId="26" fillId="12" borderId="35" xfId="0" applyFont="1" applyFill="1" applyBorder="1" applyAlignment="1" applyProtection="1">
      <alignment wrapText="1"/>
    </xf>
    <xf numFmtId="3" fontId="26" fillId="12" borderId="15" xfId="0" applyNumberFormat="1" applyFont="1" applyFill="1" applyBorder="1" applyAlignment="1" applyProtection="1">
      <alignment horizontal="right" wrapText="1"/>
    </xf>
    <xf numFmtId="3" fontId="25" fillId="0" borderId="23" xfId="0" applyNumberFormat="1" applyFont="1" applyBorder="1" applyAlignment="1">
      <alignment horizontal="right" wrapText="1"/>
    </xf>
    <xf numFmtId="0" fontId="27" fillId="25" borderId="19" xfId="0" applyFont="1" applyFill="1" applyBorder="1"/>
    <xf numFmtId="0" fontId="27" fillId="25" borderId="36" xfId="0" applyFont="1" applyFill="1" applyBorder="1" applyAlignment="1">
      <alignment wrapText="1"/>
    </xf>
    <xf numFmtId="3" fontId="27" fillId="10" borderId="2" xfId="0" applyNumberFormat="1" applyFont="1" applyFill="1" applyBorder="1" applyAlignment="1" applyProtection="1">
      <alignment horizontal="right" wrapText="1"/>
    </xf>
    <xf numFmtId="3" fontId="25" fillId="10" borderId="2" xfId="0" applyNumberFormat="1" applyFont="1" applyFill="1" applyBorder="1" applyAlignment="1" applyProtection="1">
      <alignment horizontal="right" wrapText="1"/>
    </xf>
    <xf numFmtId="3" fontId="11" fillId="9" borderId="2" xfId="0" applyNumberFormat="1" applyFont="1" applyFill="1" applyBorder="1" applyAlignment="1"/>
    <xf numFmtId="3" fontId="0" fillId="10" borderId="2" xfId="0" applyNumberFormat="1" applyFill="1" applyBorder="1" applyAlignment="1"/>
    <xf numFmtId="3" fontId="11" fillId="10" borderId="2" xfId="0" applyNumberFormat="1" applyFont="1" applyFill="1" applyBorder="1" applyAlignment="1"/>
    <xf numFmtId="3" fontId="13" fillId="10" borderId="2" xfId="0" applyNumberFormat="1" applyFont="1" applyFill="1" applyBorder="1" applyAlignment="1"/>
    <xf numFmtId="0" fontId="13" fillId="10" borderId="2" xfId="0" applyFont="1" applyFill="1" applyBorder="1" applyAlignment="1"/>
    <xf numFmtId="0" fontId="13" fillId="10" borderId="20" xfId="0" applyFont="1" applyFill="1" applyBorder="1" applyAlignment="1"/>
    <xf numFmtId="3" fontId="16" fillId="10" borderId="2" xfId="0" applyNumberFormat="1" applyFont="1" applyFill="1" applyBorder="1" applyAlignment="1"/>
    <xf numFmtId="3" fontId="14" fillId="10" borderId="2" xfId="0" applyNumberFormat="1" applyFont="1" applyFill="1" applyBorder="1" applyAlignment="1"/>
    <xf numFmtId="3" fontId="11" fillId="12" borderId="2" xfId="0" applyNumberFormat="1" applyFont="1" applyFill="1" applyBorder="1" applyAlignment="1"/>
    <xf numFmtId="3" fontId="11" fillId="10" borderId="2" xfId="0" applyNumberFormat="1" applyFont="1" applyFill="1" applyBorder="1" applyAlignment="1">
      <alignment wrapText="1"/>
    </xf>
    <xf numFmtId="0" fontId="26" fillId="0" borderId="35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7" fillId="0" borderId="35" xfId="0" applyFont="1" applyBorder="1" applyAlignment="1" applyProtection="1">
      <alignment horizontal="center"/>
    </xf>
    <xf numFmtId="0" fontId="14" fillId="0" borderId="15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3" fontId="22" fillId="11" borderId="15" xfId="0" applyNumberFormat="1" applyFont="1" applyFill="1" applyBorder="1" applyAlignment="1"/>
    <xf numFmtId="3" fontId="22" fillId="12" borderId="15" xfId="0" applyNumberFormat="1" applyFont="1" applyFill="1" applyBorder="1" applyAlignment="1"/>
    <xf numFmtId="3" fontId="11" fillId="9" borderId="7" xfId="0" applyNumberFormat="1" applyFont="1" applyFill="1" applyBorder="1" applyAlignment="1"/>
    <xf numFmtId="3" fontId="0" fillId="0" borderId="2" xfId="0" applyNumberFormat="1" applyBorder="1" applyAlignment="1"/>
    <xf numFmtId="0" fontId="13" fillId="0" borderId="2" xfId="0" applyFont="1" applyBorder="1" applyAlignment="1"/>
    <xf numFmtId="0" fontId="13" fillId="0" borderId="20" xfId="0" applyFont="1" applyBorder="1" applyAlignment="1"/>
    <xf numFmtId="0" fontId="13" fillId="13" borderId="2" xfId="0" applyFont="1" applyFill="1" applyBorder="1" applyAlignment="1"/>
    <xf numFmtId="0" fontId="13" fillId="13" borderId="20" xfId="0" applyFont="1" applyFill="1" applyBorder="1" applyAlignment="1"/>
    <xf numFmtId="3" fontId="13" fillId="26" borderId="2" xfId="0" applyNumberFormat="1" applyFont="1" applyFill="1" applyBorder="1" applyAlignment="1"/>
    <xf numFmtId="0" fontId="13" fillId="26" borderId="2" xfId="0" applyFont="1" applyFill="1" applyBorder="1" applyAlignment="1"/>
    <xf numFmtId="0" fontId="13" fillId="26" borderId="20" xfId="0" applyFont="1" applyFill="1" applyBorder="1" applyAlignment="1"/>
    <xf numFmtId="3" fontId="13" fillId="14" borderId="2" xfId="0" applyNumberFormat="1" applyFont="1" applyFill="1" applyBorder="1" applyAlignment="1"/>
    <xf numFmtId="0" fontId="13" fillId="14" borderId="2" xfId="0" applyFont="1" applyFill="1" applyBorder="1" applyAlignment="1"/>
    <xf numFmtId="0" fontId="13" fillId="14" borderId="20" xfId="0" applyFont="1" applyFill="1" applyBorder="1" applyAlignment="1"/>
    <xf numFmtId="3" fontId="13" fillId="0" borderId="2" xfId="0" applyNumberFormat="1" applyFont="1" applyBorder="1" applyAlignment="1"/>
    <xf numFmtId="3" fontId="13" fillId="16" borderId="2" xfId="0" applyNumberFormat="1" applyFont="1" applyFill="1" applyBorder="1" applyAlignment="1"/>
    <xf numFmtId="0" fontId="13" fillId="16" borderId="2" xfId="0" applyFont="1" applyFill="1" applyBorder="1" applyAlignment="1"/>
    <xf numFmtId="0" fontId="13" fillId="16" borderId="20" xfId="0" applyFont="1" applyFill="1" applyBorder="1" applyAlignment="1"/>
    <xf numFmtId="3" fontId="13" fillId="7" borderId="2" xfId="0" applyNumberFormat="1" applyFont="1" applyFill="1" applyBorder="1" applyAlignment="1"/>
    <xf numFmtId="0" fontId="13" fillId="7" borderId="2" xfId="0" applyFont="1" applyFill="1" applyBorder="1" applyAlignment="1"/>
    <xf numFmtId="0" fontId="13" fillId="7" borderId="20" xfId="0" applyFont="1" applyFill="1" applyBorder="1" applyAlignment="1"/>
    <xf numFmtId="3" fontId="14" fillId="13" borderId="2" xfId="0" applyNumberFormat="1" applyFont="1" applyFill="1" applyBorder="1" applyAlignment="1"/>
    <xf numFmtId="3" fontId="14" fillId="26" borderId="2" xfId="0" applyNumberFormat="1" applyFont="1" applyFill="1" applyBorder="1" applyAlignment="1"/>
    <xf numFmtId="3" fontId="11" fillId="13" borderId="2" xfId="0" applyNumberFormat="1" applyFont="1" applyFill="1" applyBorder="1" applyAlignment="1"/>
    <xf numFmtId="3" fontId="11" fillId="26" borderId="2" xfId="0" applyNumberFormat="1" applyFont="1" applyFill="1" applyBorder="1" applyAlignment="1"/>
    <xf numFmtId="3" fontId="0" fillId="14" borderId="2" xfId="0" applyNumberFormat="1" applyFill="1" applyBorder="1" applyAlignment="1"/>
    <xf numFmtId="3" fontId="0" fillId="22" borderId="2" xfId="0" applyNumberFormat="1" applyFill="1" applyBorder="1" applyAlignment="1"/>
    <xf numFmtId="0" fontId="13" fillId="22" borderId="2" xfId="0" applyFont="1" applyFill="1" applyBorder="1" applyAlignment="1"/>
    <xf numFmtId="0" fontId="13" fillId="22" borderId="20" xfId="0" applyFont="1" applyFill="1" applyBorder="1" applyAlignment="1"/>
    <xf numFmtId="0" fontId="13" fillId="0" borderId="20" xfId="0" applyFont="1" applyFill="1" applyBorder="1" applyAlignment="1"/>
    <xf numFmtId="3" fontId="14" fillId="0" borderId="2" xfId="0" applyNumberFormat="1" applyFont="1" applyBorder="1" applyAlignment="1"/>
    <xf numFmtId="3" fontId="13" fillId="0" borderId="23" xfId="0" applyNumberFormat="1" applyFont="1" applyBorder="1" applyAlignment="1"/>
    <xf numFmtId="0" fontId="14" fillId="11" borderId="15" xfId="0" applyFont="1" applyFill="1" applyBorder="1" applyAlignment="1"/>
    <xf numFmtId="0" fontId="14" fillId="11" borderId="12" xfId="0" applyFont="1" applyFill="1" applyBorder="1" applyAlignment="1"/>
    <xf numFmtId="0" fontId="14" fillId="12" borderId="15" xfId="0" applyFont="1" applyFill="1" applyBorder="1" applyAlignment="1"/>
    <xf numFmtId="0" fontId="14" fillId="12" borderId="12" xfId="0" applyFont="1" applyFill="1" applyBorder="1" applyAlignment="1"/>
    <xf numFmtId="0" fontId="14" fillId="9" borderId="7" xfId="0" applyFont="1" applyFill="1" applyBorder="1" applyAlignment="1"/>
    <xf numFmtId="0" fontId="14" fillId="9" borderId="18" xfId="0" applyFont="1" applyFill="1" applyBorder="1" applyAlignment="1"/>
    <xf numFmtId="0" fontId="14" fillId="10" borderId="2" xfId="0" applyFont="1" applyFill="1" applyBorder="1" applyAlignment="1"/>
    <xf numFmtId="0" fontId="14" fillId="10" borderId="20" xfId="0" applyFont="1" applyFill="1" applyBorder="1" applyAlignment="1"/>
    <xf numFmtId="0" fontId="14" fillId="13" borderId="2" xfId="0" applyFont="1" applyFill="1" applyBorder="1" applyAlignment="1"/>
    <xf numFmtId="0" fontId="14" fillId="13" borderId="20" xfId="0" applyFont="1" applyFill="1" applyBorder="1" applyAlignment="1"/>
    <xf numFmtId="0" fontId="14" fillId="26" borderId="2" xfId="0" applyFont="1" applyFill="1" applyBorder="1" applyAlignment="1"/>
    <xf numFmtId="0" fontId="14" fillId="26" borderId="20" xfId="0" applyFont="1" applyFill="1" applyBorder="1" applyAlignment="1"/>
    <xf numFmtId="0" fontId="14" fillId="9" borderId="2" xfId="0" applyFont="1" applyFill="1" applyBorder="1" applyAlignment="1"/>
    <xf numFmtId="0" fontId="14" fillId="9" borderId="20" xfId="0" applyFont="1" applyFill="1" applyBorder="1" applyAlignment="1"/>
    <xf numFmtId="0" fontId="14" fillId="12" borderId="2" xfId="0" applyFont="1" applyFill="1" applyBorder="1" applyAlignment="1"/>
    <xf numFmtId="0" fontId="14" fillId="12" borderId="20" xfId="0" applyFont="1" applyFill="1" applyBorder="1" applyAlignment="1"/>
    <xf numFmtId="0" fontId="14" fillId="0" borderId="2" xfId="0" applyFont="1" applyBorder="1" applyAlignment="1"/>
    <xf numFmtId="0" fontId="14" fillId="0" borderId="20" xfId="0" applyFont="1" applyBorder="1" applyAlignment="1"/>
    <xf numFmtId="0" fontId="14" fillId="0" borderId="23" xfId="0" applyFont="1" applyBorder="1" applyAlignment="1"/>
    <xf numFmtId="0" fontId="14" fillId="0" borderId="24" xfId="0" applyFont="1" applyBorder="1" applyAlignment="1"/>
    <xf numFmtId="3" fontId="1" fillId="11" borderId="15" xfId="0" applyNumberFormat="1" applyFont="1" applyFill="1" applyBorder="1"/>
    <xf numFmtId="0" fontId="4" fillId="11" borderId="15" xfId="0" applyFont="1" applyFill="1" applyBorder="1"/>
    <xf numFmtId="0" fontId="4" fillId="11" borderId="12" xfId="0" applyFont="1" applyFill="1" applyBorder="1"/>
    <xf numFmtId="3" fontId="1" fillId="12" borderId="15" xfId="0" applyNumberFormat="1" applyFont="1" applyFill="1" applyBorder="1"/>
    <xf numFmtId="0" fontId="4" fillId="12" borderId="15" xfId="0" applyFont="1" applyFill="1" applyBorder="1"/>
    <xf numFmtId="0" fontId="4" fillId="12" borderId="12" xfId="0" applyFont="1" applyFill="1" applyBorder="1"/>
    <xf numFmtId="3" fontId="1" fillId="9" borderId="7" xfId="0" applyNumberFormat="1" applyFont="1" applyFill="1" applyBorder="1"/>
    <xf numFmtId="0" fontId="4" fillId="9" borderId="7" xfId="0" applyFont="1" applyFill="1" applyBorder="1"/>
    <xf numFmtId="0" fontId="4" fillId="9" borderId="18" xfId="0" applyFont="1" applyFill="1" applyBorder="1"/>
    <xf numFmtId="3" fontId="1" fillId="9" borderId="2" xfId="0" applyNumberFormat="1" applyFont="1" applyFill="1" applyBorder="1"/>
    <xf numFmtId="0" fontId="6" fillId="9" borderId="2" xfId="0" applyFont="1" applyFill="1" applyBorder="1"/>
    <xf numFmtId="0" fontId="6" fillId="9" borderId="20" xfId="0" applyFont="1" applyFill="1" applyBorder="1"/>
    <xf numFmtId="3" fontId="1" fillId="10" borderId="2" xfId="0" applyNumberFormat="1" applyFont="1" applyFill="1" applyBorder="1"/>
    <xf numFmtId="3" fontId="1" fillId="10" borderId="2" xfId="0" applyNumberFormat="1" applyFont="1" applyFill="1" applyBorder="1" applyProtection="1"/>
    <xf numFmtId="0" fontId="4" fillId="10" borderId="2" xfId="0" applyFont="1" applyFill="1" applyBorder="1"/>
    <xf numFmtId="0" fontId="4" fillId="10" borderId="20" xfId="0" applyFont="1" applyFill="1" applyBorder="1"/>
    <xf numFmtId="0" fontId="6" fillId="10" borderId="2" xfId="0" applyFont="1" applyFill="1" applyBorder="1"/>
    <xf numFmtId="0" fontId="6" fillId="10" borderId="20" xfId="0" applyFont="1" applyFill="1" applyBorder="1"/>
    <xf numFmtId="0" fontId="0" fillId="10" borderId="2" xfId="0" applyFill="1" applyBorder="1"/>
    <xf numFmtId="0" fontId="0" fillId="10" borderId="20" xfId="0" applyFill="1" applyBorder="1"/>
    <xf numFmtId="3" fontId="1" fillId="13" borderId="2" xfId="0" applyNumberFormat="1" applyFont="1" applyFill="1" applyBorder="1"/>
    <xf numFmtId="0" fontId="4" fillId="13" borderId="2" xfId="0" applyFont="1" applyFill="1" applyBorder="1"/>
    <xf numFmtId="0" fontId="4" fillId="13" borderId="20" xfId="0" applyFont="1" applyFill="1" applyBorder="1"/>
    <xf numFmtId="0" fontId="6" fillId="13" borderId="2" xfId="0" applyFont="1" applyFill="1" applyBorder="1"/>
    <xf numFmtId="0" fontId="6" fillId="13" borderId="20" xfId="0" applyFont="1" applyFill="1" applyBorder="1"/>
    <xf numFmtId="0" fontId="0" fillId="13" borderId="2" xfId="0" applyFill="1" applyBorder="1"/>
    <xf numFmtId="0" fontId="0" fillId="13" borderId="20" xfId="0" applyFill="1" applyBorder="1"/>
    <xf numFmtId="3" fontId="1" fillId="14" borderId="2" xfId="0" applyNumberFormat="1" applyFont="1" applyFill="1" applyBorder="1"/>
    <xf numFmtId="0" fontId="4" fillId="14" borderId="2" xfId="0" applyFont="1" applyFill="1" applyBorder="1"/>
    <xf numFmtId="0" fontId="4" fillId="14" borderId="20" xfId="0" applyFont="1" applyFill="1" applyBorder="1"/>
    <xf numFmtId="0" fontId="0" fillId="14" borderId="2" xfId="0" applyFill="1" applyBorder="1"/>
    <xf numFmtId="0" fontId="0" fillId="14" borderId="20" xfId="0" applyFill="1" applyBorder="1"/>
    <xf numFmtId="0" fontId="1" fillId="0" borderId="0" xfId="0" applyFont="1" applyAlignme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Alignment="1" applyProtection="1">
      <protection locked="0"/>
    </xf>
    <xf numFmtId="0" fontId="21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 applyProtection="1">
      <alignment horizontal="center"/>
      <protection locked="0"/>
    </xf>
    <xf numFmtId="0" fontId="6" fillId="0" borderId="0" xfId="0" applyFont="1" applyAlignment="1" applyProtection="1"/>
    <xf numFmtId="0" fontId="0" fillId="0" borderId="0" xfId="0" applyAlignment="1" applyProtection="1"/>
    <xf numFmtId="0" fontId="6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29" fillId="9" borderId="33" xfId="0" applyFont="1" applyFill="1" applyBorder="1" applyAlignment="1"/>
    <xf numFmtId="0" fontId="29" fillId="9" borderId="9" xfId="0" applyFont="1" applyFill="1" applyBorder="1" applyAlignment="1"/>
    <xf numFmtId="0" fontId="29" fillId="9" borderId="32" xfId="0" applyFont="1" applyFill="1" applyBorder="1" applyAlignment="1" applyProtection="1">
      <alignment horizontal="left"/>
    </xf>
    <xf numFmtId="0" fontId="29" fillId="9" borderId="6" xfId="0" applyFont="1" applyFill="1" applyBorder="1" applyAlignment="1" applyProtection="1">
      <alignment horizontal="left"/>
    </xf>
    <xf numFmtId="0" fontId="29" fillId="9" borderId="34" xfId="0" applyFont="1" applyFill="1" applyBorder="1" applyAlignment="1">
      <alignment horizontal="left"/>
    </xf>
    <xf numFmtId="0" fontId="29" fillId="9" borderId="9" xfId="0" applyFont="1" applyFill="1" applyBorder="1" applyAlignment="1">
      <alignment horizontal="left"/>
    </xf>
    <xf numFmtId="0" fontId="29" fillId="9" borderId="1" xfId="0" applyFont="1" applyFill="1" applyBorder="1" applyAlignment="1"/>
    <xf numFmtId="0" fontId="29" fillId="22" borderId="33" xfId="0" applyFont="1" applyFill="1" applyBorder="1" applyAlignment="1">
      <alignment horizontal="center" wrapText="1"/>
    </xf>
    <xf numFmtId="0" fontId="29" fillId="22" borderId="9" xfId="0" applyFont="1" applyFill="1" applyBorder="1" applyAlignment="1">
      <alignment horizontal="center" wrapText="1"/>
    </xf>
    <xf numFmtId="0" fontId="29" fillId="22" borderId="34" xfId="0" applyFont="1" applyFill="1" applyBorder="1" applyAlignment="1">
      <alignment horizontal="center" wrapText="1"/>
    </xf>
    <xf numFmtId="0" fontId="29" fillId="22" borderId="1" xfId="0" applyFont="1" applyFill="1" applyBorder="1" applyAlignment="1">
      <alignment horizontal="center" wrapText="1"/>
    </xf>
    <xf numFmtId="0" fontId="29" fillId="22" borderId="33" xfId="0" applyFont="1" applyFill="1" applyBorder="1" applyAlignment="1" applyProtection="1">
      <alignment horizontal="center" wrapText="1"/>
    </xf>
    <xf numFmtId="0" fontId="29" fillId="22" borderId="9" xfId="0" applyFont="1" applyFill="1" applyBorder="1" applyAlignment="1" applyProtection="1">
      <alignment horizontal="center" wrapText="1"/>
    </xf>
    <xf numFmtId="0" fontId="29" fillId="9" borderId="33" xfId="0" applyFont="1" applyFill="1" applyBorder="1" applyAlignment="1">
      <alignment horizontal="left" vertical="center" wrapText="1"/>
    </xf>
    <xf numFmtId="0" fontId="29" fillId="9" borderId="9" xfId="0" applyFont="1" applyFill="1" applyBorder="1" applyAlignment="1">
      <alignment horizontal="left" vertical="center" wrapText="1"/>
    </xf>
    <xf numFmtId="0" fontId="29" fillId="9" borderId="33" xfId="0" applyFont="1" applyFill="1" applyBorder="1" applyAlignment="1" applyProtection="1">
      <alignment horizontal="left"/>
    </xf>
    <xf numFmtId="0" fontId="29" fillId="9" borderId="9" xfId="0" applyFont="1" applyFill="1" applyBorder="1" applyAlignment="1" applyProtection="1">
      <alignment horizontal="left"/>
    </xf>
    <xf numFmtId="0" fontId="0" fillId="0" borderId="0" xfId="0" applyAlignment="1" applyProtection="1">
      <alignment horizontal="center" wrapText="1"/>
      <protection locked="0"/>
    </xf>
    <xf numFmtId="0" fontId="1" fillId="0" borderId="0" xfId="0" applyFont="1" applyAlignment="1" applyProtection="1">
      <protection locked="0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CCFF66"/>
      <color rgb="FF808000"/>
      <color rgb="FFCCCC00"/>
      <color rgb="FFFFCC99"/>
      <color rgb="FFC659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"/>
  <sheetViews>
    <sheetView topLeftCell="A7" workbookViewId="0">
      <selection activeCell="M10" sqref="M10"/>
    </sheetView>
  </sheetViews>
  <sheetFormatPr defaultRowHeight="12.75" x14ac:dyDescent="0.2"/>
  <cols>
    <col min="1" max="1" width="3.7109375" style="1" customWidth="1"/>
    <col min="2" max="2" width="38.85546875" style="20" customWidth="1"/>
    <col min="3" max="3" width="11.140625" style="5" hidden="1" customWidth="1"/>
    <col min="4" max="9" width="9.140625" hidden="1" customWidth="1"/>
    <col min="10" max="10" width="0.140625" customWidth="1"/>
    <col min="11" max="11" width="14.7109375" customWidth="1"/>
    <col min="12" max="12" width="0.140625" customWidth="1"/>
    <col min="13" max="13" width="11.7109375" customWidth="1"/>
    <col min="14" max="14" width="14.5703125" customWidth="1"/>
    <col min="15" max="15" width="15.140625" customWidth="1"/>
    <col min="16" max="16" width="11.7109375" customWidth="1"/>
  </cols>
  <sheetData>
    <row r="1" spans="1:23" x14ac:dyDescent="0.2">
      <c r="A1" s="214"/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5"/>
      <c r="P1" s="215"/>
      <c r="Q1" s="215"/>
      <c r="R1" s="215"/>
      <c r="S1" s="215"/>
      <c r="T1" s="215"/>
      <c r="U1" s="215"/>
      <c r="V1" s="215"/>
      <c r="W1" s="215"/>
    </row>
    <row r="2" spans="1:23" x14ac:dyDescent="0.2">
      <c r="A2" s="217" t="s">
        <v>351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5"/>
      <c r="P2" s="215"/>
      <c r="Q2" s="215"/>
      <c r="R2" s="215"/>
      <c r="S2" s="215"/>
      <c r="T2" s="215"/>
      <c r="U2" s="215"/>
      <c r="V2" s="215"/>
      <c r="W2" s="215"/>
    </row>
    <row r="3" spans="1:23" x14ac:dyDescent="0.2">
      <c r="A3" s="213" t="s">
        <v>132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5"/>
      <c r="P3" s="215"/>
      <c r="Q3" s="215"/>
      <c r="R3" s="215"/>
      <c r="S3" s="215"/>
      <c r="T3" s="215"/>
      <c r="U3" s="215"/>
      <c r="V3" s="215"/>
      <c r="W3" s="215"/>
    </row>
    <row r="4" spans="1:23" x14ac:dyDescent="0.2">
      <c r="A4" s="707" t="s">
        <v>423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5"/>
      <c r="P4" s="215"/>
      <c r="Q4" s="215"/>
      <c r="R4" s="215"/>
      <c r="S4" s="215"/>
      <c r="T4" s="215"/>
      <c r="U4" s="215"/>
      <c r="V4" s="215"/>
      <c r="W4" s="215"/>
    </row>
    <row r="5" spans="1:23" x14ac:dyDescent="0.2">
      <c r="A5" s="713" t="s">
        <v>3</v>
      </c>
      <c r="B5" s="713"/>
      <c r="C5" s="713"/>
      <c r="D5" s="713"/>
      <c r="E5" s="713"/>
      <c r="F5" s="713"/>
      <c r="G5" s="713"/>
      <c r="H5" s="713"/>
      <c r="I5" s="713"/>
      <c r="J5" s="713"/>
      <c r="K5" s="713"/>
      <c r="L5" s="713"/>
      <c r="M5" s="713"/>
      <c r="N5" s="713"/>
      <c r="O5" s="215"/>
      <c r="P5" s="215"/>
      <c r="Q5" s="215"/>
      <c r="R5" s="215"/>
      <c r="S5" s="215"/>
      <c r="T5" s="215"/>
      <c r="U5" s="215"/>
      <c r="V5" s="215"/>
      <c r="W5" s="215"/>
    </row>
    <row r="6" spans="1:23" x14ac:dyDescent="0.2">
      <c r="O6" s="215"/>
      <c r="P6" s="215"/>
      <c r="Q6" s="215"/>
      <c r="R6" s="215"/>
      <c r="S6" s="215"/>
      <c r="T6" s="215"/>
      <c r="U6" s="215"/>
      <c r="V6" s="215"/>
      <c r="W6" s="215"/>
    </row>
    <row r="7" spans="1:23" x14ac:dyDescent="0.2">
      <c r="O7" s="215"/>
      <c r="P7" s="215"/>
      <c r="Q7" s="215"/>
      <c r="R7" s="215"/>
      <c r="S7" s="215"/>
      <c r="T7" s="215"/>
      <c r="U7" s="215"/>
      <c r="V7" s="215"/>
      <c r="W7" s="215"/>
    </row>
    <row r="8" spans="1:23" x14ac:dyDescent="0.2">
      <c r="B8" s="19"/>
      <c r="C8" s="42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15"/>
      <c r="P8" s="215"/>
      <c r="Q8" s="215"/>
      <c r="R8" s="215"/>
      <c r="S8" s="215"/>
      <c r="T8" s="215"/>
      <c r="U8" s="215"/>
      <c r="V8" s="215"/>
      <c r="W8" s="215"/>
    </row>
    <row r="9" spans="1:23" ht="15.75" customHeight="1" x14ac:dyDescent="0.25">
      <c r="A9" s="216" t="s">
        <v>388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5"/>
      <c r="P9" s="215"/>
      <c r="Q9" s="215"/>
      <c r="R9" s="215"/>
      <c r="S9" s="215"/>
      <c r="T9" s="215"/>
      <c r="U9" s="215"/>
      <c r="V9" s="215"/>
      <c r="W9" s="215"/>
    </row>
    <row r="10" spans="1:23" ht="15.75" customHeight="1" x14ac:dyDescent="0.25">
      <c r="A10" s="216" t="s">
        <v>389</v>
      </c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 t="s">
        <v>426</v>
      </c>
      <c r="N10" s="216"/>
      <c r="O10" s="215"/>
      <c r="P10" s="215"/>
      <c r="Q10" s="215"/>
      <c r="R10" s="215"/>
      <c r="S10" s="215"/>
      <c r="T10" s="215"/>
      <c r="U10" s="215"/>
      <c r="V10" s="215"/>
      <c r="W10" s="215"/>
    </row>
    <row r="11" spans="1:23" ht="15.75" customHeight="1" x14ac:dyDescent="0.25">
      <c r="A11" s="216"/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5"/>
      <c r="P11" s="215"/>
      <c r="Q11" s="215"/>
      <c r="R11" s="215"/>
      <c r="S11" s="215"/>
      <c r="T11" s="215"/>
      <c r="U11" s="215"/>
      <c r="V11" s="215"/>
      <c r="W11" s="215"/>
    </row>
    <row r="12" spans="1:23" ht="15" customHeight="1" x14ac:dyDescent="0.2">
      <c r="A12" s="711"/>
      <c r="B12" s="712"/>
      <c r="C12" s="41"/>
      <c r="O12" s="215"/>
      <c r="P12" s="215"/>
      <c r="Q12" s="215"/>
      <c r="R12" s="215"/>
      <c r="S12" s="215"/>
      <c r="T12" s="215"/>
      <c r="U12" s="215"/>
      <c r="V12" s="215"/>
      <c r="W12" s="215"/>
    </row>
    <row r="13" spans="1:23" ht="15" customHeight="1" x14ac:dyDescent="0.25">
      <c r="A13" s="84" t="s">
        <v>1</v>
      </c>
      <c r="B13" s="85" t="s">
        <v>128</v>
      </c>
      <c r="C13" s="41"/>
      <c r="K13" s="18"/>
      <c r="O13" s="215"/>
      <c r="P13" s="215"/>
      <c r="Q13" s="215"/>
      <c r="R13" s="215"/>
      <c r="S13" s="215"/>
      <c r="T13" s="215"/>
      <c r="U13" s="215"/>
      <c r="V13" s="215"/>
      <c r="W13" s="215"/>
    </row>
    <row r="14" spans="1:23" ht="15" customHeight="1" x14ac:dyDescent="0.2">
      <c r="A14" s="2"/>
      <c r="B14" s="17"/>
      <c r="O14" s="215"/>
      <c r="P14" s="215"/>
      <c r="Q14" s="215"/>
      <c r="R14" s="215"/>
      <c r="S14" s="215"/>
      <c r="T14" s="215"/>
      <c r="U14" s="215"/>
      <c r="V14" s="215"/>
      <c r="W14" s="215"/>
    </row>
    <row r="15" spans="1:23" x14ac:dyDescent="0.2">
      <c r="B15" s="82" t="s">
        <v>0</v>
      </c>
      <c r="O15" s="215"/>
      <c r="P15" s="215"/>
      <c r="Q15" s="215"/>
      <c r="R15" s="215"/>
      <c r="S15" s="215"/>
      <c r="T15" s="215"/>
      <c r="U15" s="215"/>
      <c r="V15" s="215"/>
      <c r="W15" s="215"/>
    </row>
    <row r="16" spans="1:23" x14ac:dyDescent="0.2">
      <c r="O16" s="215"/>
      <c r="P16" s="215"/>
      <c r="Q16" s="215"/>
      <c r="R16" s="215"/>
      <c r="S16" s="215"/>
      <c r="T16" s="215"/>
      <c r="U16" s="215"/>
      <c r="V16" s="215"/>
      <c r="W16" s="215"/>
    </row>
    <row r="17" spans="1:30" x14ac:dyDescent="0.2">
      <c r="A17" s="3"/>
      <c r="B17" s="10" t="s">
        <v>390</v>
      </c>
      <c r="C17" s="6"/>
      <c r="K17" s="83"/>
      <c r="O17" s="215"/>
      <c r="P17" s="215"/>
      <c r="Q17" s="215"/>
      <c r="R17" s="215"/>
      <c r="S17" s="215"/>
      <c r="T17" s="215"/>
      <c r="U17" s="215"/>
      <c r="V17" s="215"/>
      <c r="W17" s="215"/>
    </row>
    <row r="18" spans="1:30" x14ac:dyDescent="0.2">
      <c r="C18" s="6"/>
      <c r="K18" s="83"/>
      <c r="O18" s="215"/>
      <c r="P18" s="215"/>
      <c r="Q18" s="215"/>
      <c r="R18" s="215"/>
      <c r="S18" s="215"/>
      <c r="T18" s="215"/>
      <c r="U18" s="215"/>
      <c r="V18" s="215"/>
      <c r="W18" s="215"/>
    </row>
    <row r="19" spans="1:30" ht="15" x14ac:dyDescent="0.25">
      <c r="A19" s="86" t="s">
        <v>2</v>
      </c>
      <c r="B19" s="267" t="s">
        <v>361</v>
      </c>
      <c r="C19" s="18" t="s">
        <v>77</v>
      </c>
      <c r="K19" s="46"/>
      <c r="O19" s="215"/>
      <c r="P19" s="215"/>
      <c r="Q19" s="215"/>
      <c r="R19" s="215"/>
      <c r="S19" s="215"/>
      <c r="T19" s="215"/>
      <c r="U19" s="215"/>
      <c r="V19" s="215"/>
      <c r="W19" s="215"/>
    </row>
    <row r="20" spans="1:30" x14ac:dyDescent="0.2">
      <c r="C20" s="6"/>
      <c r="K20" s="46"/>
      <c r="M20" s="88"/>
      <c r="O20" s="215"/>
      <c r="P20" s="215"/>
      <c r="Q20" s="215"/>
      <c r="R20" s="215"/>
      <c r="S20" s="215"/>
      <c r="T20" s="215"/>
      <c r="U20" s="215"/>
      <c r="V20" s="215"/>
      <c r="W20" s="215"/>
    </row>
    <row r="21" spans="1:30" x14ac:dyDescent="0.2">
      <c r="B21" s="69"/>
      <c r="C21" s="70"/>
      <c r="D21" s="71"/>
      <c r="E21" s="71"/>
      <c r="F21" s="71"/>
      <c r="G21" s="71"/>
      <c r="H21" s="71"/>
      <c r="I21" s="71"/>
      <c r="J21" s="71"/>
      <c r="K21" s="254" t="s">
        <v>391</v>
      </c>
      <c r="L21" s="77"/>
      <c r="M21" s="46"/>
      <c r="N21" s="215"/>
      <c r="O21" s="215"/>
      <c r="P21" s="215"/>
      <c r="Q21" s="215"/>
      <c r="R21" s="215"/>
      <c r="S21" s="215"/>
      <c r="T21" s="215"/>
      <c r="U21" s="215"/>
      <c r="V21" s="215"/>
    </row>
    <row r="22" spans="1:30" x14ac:dyDescent="0.2">
      <c r="B22" s="72"/>
      <c r="C22" s="73"/>
      <c r="D22" s="74"/>
      <c r="E22" s="74"/>
      <c r="F22" s="74"/>
      <c r="G22" s="74"/>
      <c r="H22" s="74"/>
      <c r="I22" s="74"/>
      <c r="J22" s="74"/>
      <c r="K22" s="255" t="s">
        <v>78</v>
      </c>
      <c r="L22" s="78"/>
      <c r="M22" s="46"/>
      <c r="N22" s="215"/>
      <c r="O22" s="215"/>
      <c r="P22" s="215"/>
      <c r="Q22" s="215"/>
      <c r="R22" s="215"/>
      <c r="S22" s="215"/>
      <c r="T22" s="215"/>
      <c r="U22" s="215"/>
      <c r="V22" s="215"/>
    </row>
    <row r="23" spans="1:30" x14ac:dyDescent="0.2">
      <c r="A23" s="3"/>
      <c r="B23" s="245" t="s">
        <v>354</v>
      </c>
      <c r="C23" s="246"/>
      <c r="D23" s="247"/>
      <c r="E23" s="247"/>
      <c r="F23" s="247"/>
      <c r="G23" s="247"/>
      <c r="H23" s="247"/>
      <c r="I23" s="247"/>
      <c r="J23" s="247"/>
      <c r="K23" s="112">
        <v>10341400</v>
      </c>
      <c r="L23" s="248"/>
      <c r="M23" s="46"/>
      <c r="N23" s="215"/>
      <c r="O23" s="215"/>
      <c r="P23" s="215"/>
      <c r="Q23" s="215"/>
      <c r="R23" s="215"/>
      <c r="S23" s="215"/>
      <c r="T23" s="215"/>
      <c r="U23" s="215"/>
      <c r="V23" s="215"/>
    </row>
    <row r="24" spans="1:30" x14ac:dyDescent="0.2">
      <c r="B24" s="249" t="s">
        <v>355</v>
      </c>
      <c r="C24" s="246" t="s">
        <v>6</v>
      </c>
      <c r="D24" s="247"/>
      <c r="E24" s="247"/>
      <c r="F24" s="247"/>
      <c r="G24" s="247"/>
      <c r="H24" s="247"/>
      <c r="I24" s="247"/>
      <c r="J24" s="247"/>
      <c r="K24" s="112">
        <v>1557000</v>
      </c>
      <c r="L24" s="248"/>
      <c r="M24" s="46"/>
      <c r="N24" s="215"/>
      <c r="O24" s="215"/>
      <c r="P24" s="215"/>
      <c r="Q24" s="215"/>
      <c r="R24" s="215"/>
      <c r="S24" s="215"/>
      <c r="T24" s="215"/>
      <c r="U24" s="215"/>
      <c r="V24" s="215"/>
    </row>
    <row r="25" spans="1:30" s="11" customFormat="1" x14ac:dyDescent="0.2">
      <c r="A25" s="52"/>
      <c r="B25" s="250" t="s">
        <v>356</v>
      </c>
      <c r="C25" s="251"/>
      <c r="D25" s="252"/>
      <c r="E25" s="252"/>
      <c r="F25" s="252"/>
      <c r="G25" s="252"/>
      <c r="H25" s="252"/>
      <c r="I25" s="252"/>
      <c r="J25" s="252"/>
      <c r="K25" s="251">
        <v>6968400</v>
      </c>
      <c r="L25" s="253"/>
      <c r="M25" s="75"/>
      <c r="N25" s="215"/>
      <c r="O25" s="215"/>
      <c r="P25" s="215"/>
      <c r="Q25" s="215"/>
      <c r="R25" s="215"/>
      <c r="S25" s="215"/>
      <c r="T25" s="215"/>
      <c r="U25" s="215"/>
      <c r="V25" s="215"/>
    </row>
    <row r="26" spans="1:30" s="11" customFormat="1" x14ac:dyDescent="0.2">
      <c r="A26" s="50"/>
      <c r="B26" s="250" t="s">
        <v>357</v>
      </c>
      <c r="C26" s="251"/>
      <c r="D26" s="252"/>
      <c r="E26" s="252"/>
      <c r="F26" s="252"/>
      <c r="G26" s="252"/>
      <c r="H26" s="252"/>
      <c r="I26" s="252"/>
      <c r="J26" s="252"/>
      <c r="K26" s="251">
        <v>5050000</v>
      </c>
      <c r="L26" s="258"/>
      <c r="N26" s="215"/>
      <c r="O26" s="215"/>
      <c r="P26" s="215"/>
      <c r="Q26" s="215"/>
      <c r="R26" s="215"/>
      <c r="S26" s="215"/>
      <c r="T26" s="215"/>
      <c r="U26" s="215"/>
      <c r="V26" s="215"/>
    </row>
    <row r="27" spans="1:30" s="11" customFormat="1" x14ac:dyDescent="0.2">
      <c r="A27" s="259"/>
      <c r="B27" s="256"/>
      <c r="C27" s="236"/>
      <c r="D27" s="75"/>
      <c r="E27" s="75"/>
      <c r="F27" s="75"/>
      <c r="G27" s="75"/>
      <c r="H27" s="75"/>
      <c r="I27" s="75"/>
      <c r="J27" s="75"/>
      <c r="K27" s="75"/>
      <c r="L27" s="257"/>
      <c r="M27" s="7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</row>
    <row r="28" spans="1:30" s="11" customFormat="1" ht="12.75" customHeight="1" x14ac:dyDescent="0.2">
      <c r="A28" s="259"/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57"/>
      <c r="M28" s="7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</row>
    <row r="29" spans="1:30" s="11" customFormat="1" ht="15" x14ac:dyDescent="0.25">
      <c r="A29" s="87" t="s">
        <v>5</v>
      </c>
      <c r="B29" s="710" t="s">
        <v>129</v>
      </c>
      <c r="C29" s="710"/>
      <c r="D29" s="710"/>
      <c r="E29" s="710"/>
      <c r="F29" s="710"/>
      <c r="G29" s="710"/>
      <c r="H29" s="710"/>
      <c r="I29" s="710"/>
      <c r="J29" s="710"/>
      <c r="K29" s="710"/>
      <c r="M29" s="7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</row>
    <row r="30" spans="1:30" s="11" customFormat="1" ht="15" x14ac:dyDescent="0.25">
      <c r="A30" s="87"/>
      <c r="B30" s="260"/>
      <c r="C30" s="260"/>
      <c r="D30" s="260"/>
      <c r="E30" s="260"/>
      <c r="F30" s="260"/>
      <c r="G30" s="260"/>
      <c r="H30" s="260"/>
      <c r="I30" s="260"/>
      <c r="J30" s="260"/>
      <c r="K30" s="260"/>
      <c r="M30" s="215"/>
      <c r="N30" s="7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</row>
    <row r="31" spans="1:30" s="11" customFormat="1" ht="12.75" customHeight="1" x14ac:dyDescent="0.2">
      <c r="A31" s="76"/>
      <c r="B31" s="261" t="s">
        <v>358</v>
      </c>
      <c r="C31" s="261"/>
      <c r="D31" s="261"/>
      <c r="E31" s="261"/>
      <c r="F31" s="261"/>
      <c r="G31" s="261"/>
      <c r="H31" s="261"/>
      <c r="I31" s="261"/>
      <c r="J31" s="261"/>
      <c r="K31" s="261">
        <v>0</v>
      </c>
      <c r="L31" s="260"/>
      <c r="M31" s="260"/>
      <c r="N31" s="7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</row>
    <row r="32" spans="1:30" x14ac:dyDescent="0.2">
      <c r="A32" s="53"/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11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</row>
    <row r="33" spans="1:30" x14ac:dyDescent="0.2">
      <c r="A33" s="53"/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11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</row>
    <row r="34" spans="1:30" ht="15" x14ac:dyDescent="0.25">
      <c r="A34" s="266" t="s">
        <v>4</v>
      </c>
      <c r="B34" s="268" t="s">
        <v>133</v>
      </c>
      <c r="C34" s="269"/>
      <c r="D34" s="269"/>
      <c r="E34" s="269"/>
      <c r="F34" s="269"/>
      <c r="G34" s="269"/>
      <c r="H34" s="269"/>
      <c r="I34" s="269"/>
      <c r="J34" s="269"/>
      <c r="K34" s="269"/>
      <c r="L34" s="11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</row>
    <row r="35" spans="1:30" x14ac:dyDescent="0.2">
      <c r="A35" s="53"/>
      <c r="B35" s="260"/>
      <c r="C35" s="260"/>
      <c r="D35" s="260"/>
      <c r="E35" s="260"/>
      <c r="F35" s="260"/>
      <c r="G35" s="260"/>
      <c r="H35" s="260"/>
      <c r="I35" s="260"/>
      <c r="J35" s="260"/>
      <c r="K35" s="260"/>
      <c r="L35" s="11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</row>
    <row r="36" spans="1:30" x14ac:dyDescent="0.2">
      <c r="A36" s="53"/>
      <c r="B36" s="261" t="s">
        <v>359</v>
      </c>
      <c r="C36" s="261"/>
      <c r="D36" s="261"/>
      <c r="E36" s="261"/>
      <c r="F36" s="261"/>
      <c r="G36" s="261"/>
      <c r="H36" s="261"/>
      <c r="I36" s="261"/>
      <c r="J36" s="261"/>
      <c r="K36" s="261"/>
      <c r="L36" s="11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</row>
    <row r="37" spans="1:30" x14ac:dyDescent="0.2">
      <c r="A37" s="53"/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11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</row>
    <row r="38" spans="1:30" ht="25.5" x14ac:dyDescent="0.2">
      <c r="A38" s="53"/>
      <c r="B38" s="265" t="s">
        <v>360</v>
      </c>
      <c r="C38" s="261"/>
      <c r="D38" s="261"/>
      <c r="E38" s="261"/>
      <c r="F38" s="261"/>
      <c r="G38" s="261"/>
      <c r="H38" s="261"/>
      <c r="I38" s="261"/>
      <c r="J38" s="261"/>
      <c r="K38" s="261"/>
      <c r="L38" s="11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</row>
    <row r="39" spans="1:30" ht="15" x14ac:dyDescent="0.25">
      <c r="A39" s="263"/>
      <c r="B39" s="260"/>
      <c r="C39" s="260"/>
      <c r="D39" s="260"/>
      <c r="E39" s="260"/>
      <c r="F39" s="260"/>
      <c r="G39" s="260"/>
      <c r="H39" s="260"/>
      <c r="I39" s="260"/>
      <c r="J39" s="260"/>
      <c r="K39" s="260"/>
      <c r="L39" s="11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</row>
    <row r="40" spans="1:30" x14ac:dyDescent="0.2">
      <c r="A40" s="264"/>
      <c r="B40" s="79" t="s">
        <v>134</v>
      </c>
      <c r="C40" s="41"/>
      <c r="N40" s="215"/>
      <c r="O40" s="215"/>
      <c r="P40" s="215"/>
      <c r="Q40" s="215"/>
      <c r="R40" s="215"/>
      <c r="S40" s="215"/>
      <c r="T40" s="215"/>
      <c r="U40" s="215"/>
      <c r="V40" s="215"/>
      <c r="W40" s="215"/>
    </row>
    <row r="41" spans="1:30" x14ac:dyDescent="0.2">
      <c r="A41" s="262"/>
      <c r="N41" s="215"/>
      <c r="O41" s="215"/>
      <c r="P41" s="215"/>
      <c r="Q41" s="215"/>
      <c r="R41" s="215"/>
      <c r="S41" s="215"/>
      <c r="T41" s="215"/>
      <c r="U41" s="215"/>
      <c r="V41" s="215"/>
      <c r="W41" s="215"/>
    </row>
    <row r="42" spans="1:30" x14ac:dyDescent="0.2">
      <c r="A42" s="262"/>
      <c r="B42" s="83" t="s">
        <v>135</v>
      </c>
      <c r="N42" s="215"/>
      <c r="O42" s="215"/>
      <c r="P42" s="215"/>
      <c r="Q42" s="215"/>
      <c r="R42" s="215"/>
      <c r="S42" s="215"/>
      <c r="T42" s="215"/>
      <c r="U42" s="215"/>
      <c r="V42" s="215"/>
      <c r="W42" s="215"/>
    </row>
    <row r="43" spans="1:30" x14ac:dyDescent="0.2">
      <c r="A43" s="262"/>
      <c r="B43" s="20" t="s">
        <v>392</v>
      </c>
      <c r="N43" s="46"/>
      <c r="O43" s="215"/>
      <c r="P43" s="215"/>
      <c r="Q43" s="215"/>
      <c r="R43" s="215"/>
      <c r="S43" s="215"/>
      <c r="T43" s="215"/>
      <c r="U43" s="215"/>
      <c r="V43" s="215"/>
      <c r="W43" s="215"/>
    </row>
    <row r="44" spans="1:30" x14ac:dyDescent="0.2">
      <c r="O44" s="215"/>
      <c r="P44" s="215"/>
      <c r="Q44" s="215"/>
      <c r="R44" s="215"/>
      <c r="S44" s="215"/>
      <c r="T44" s="215"/>
      <c r="U44" s="215"/>
      <c r="V44" s="215"/>
      <c r="W44" s="215"/>
    </row>
    <row r="45" spans="1:30" x14ac:dyDescent="0.2">
      <c r="O45" s="215"/>
      <c r="P45" s="215"/>
      <c r="Q45" s="215"/>
      <c r="R45" s="215"/>
      <c r="S45" s="215"/>
      <c r="T45" s="215"/>
      <c r="U45" s="215"/>
      <c r="V45" s="215"/>
      <c r="W45" s="215"/>
    </row>
    <row r="46" spans="1:30" x14ac:dyDescent="0.2">
      <c r="O46" s="215"/>
      <c r="P46" s="215"/>
      <c r="Q46" s="215"/>
      <c r="R46" s="215"/>
      <c r="S46" s="215"/>
      <c r="T46" s="215"/>
      <c r="U46" s="215"/>
      <c r="V46" s="215"/>
      <c r="W46" s="215"/>
    </row>
    <row r="47" spans="1:30" x14ac:dyDescent="0.2">
      <c r="O47" s="215"/>
      <c r="P47" s="215"/>
      <c r="Q47" s="215"/>
      <c r="R47" s="215"/>
      <c r="S47" s="215"/>
      <c r="T47" s="215"/>
      <c r="U47" s="215"/>
      <c r="V47" s="215"/>
      <c r="W47" s="215"/>
    </row>
    <row r="48" spans="1:30" x14ac:dyDescent="0.2">
      <c r="O48" s="215"/>
      <c r="P48" s="215"/>
      <c r="Q48" s="215"/>
      <c r="R48" s="215"/>
      <c r="S48" s="215"/>
      <c r="T48" s="215"/>
      <c r="U48" s="215"/>
      <c r="V48" s="215"/>
      <c r="W48" s="215"/>
    </row>
    <row r="49" spans="15:23" x14ac:dyDescent="0.2">
      <c r="O49" s="215"/>
      <c r="P49" s="215"/>
      <c r="Q49" s="215"/>
      <c r="R49" s="215"/>
      <c r="S49" s="215"/>
      <c r="T49" s="215"/>
      <c r="U49" s="215"/>
      <c r="V49" s="215"/>
      <c r="W49" s="215"/>
    </row>
    <row r="50" spans="15:23" x14ac:dyDescent="0.2">
      <c r="O50" s="215"/>
      <c r="P50" s="215"/>
      <c r="Q50" s="215"/>
      <c r="R50" s="215"/>
      <c r="S50" s="215"/>
      <c r="T50" s="215"/>
      <c r="U50" s="215"/>
      <c r="V50" s="215"/>
      <c r="W50" s="215"/>
    </row>
    <row r="51" spans="15:23" x14ac:dyDescent="0.2">
      <c r="O51" s="215"/>
      <c r="P51" s="215"/>
      <c r="Q51" s="215"/>
      <c r="R51" s="215"/>
      <c r="S51" s="215"/>
      <c r="T51" s="215"/>
      <c r="U51" s="215"/>
      <c r="V51" s="215"/>
      <c r="W51" s="215"/>
    </row>
    <row r="52" spans="15:23" x14ac:dyDescent="0.2">
      <c r="O52" s="215"/>
      <c r="P52" s="215"/>
      <c r="Q52" s="215"/>
      <c r="R52" s="215"/>
      <c r="S52" s="215"/>
      <c r="T52" s="215"/>
      <c r="U52" s="215"/>
      <c r="V52" s="215"/>
      <c r="W52" s="215"/>
    </row>
    <row r="53" spans="15:23" x14ac:dyDescent="0.2">
      <c r="O53" s="215"/>
      <c r="P53" s="215"/>
      <c r="Q53" s="215"/>
      <c r="R53" s="215"/>
      <c r="S53" s="215"/>
      <c r="T53" s="215"/>
      <c r="U53" s="215"/>
      <c r="V53" s="215"/>
      <c r="W53" s="215"/>
    </row>
  </sheetData>
  <mergeCells count="3">
    <mergeCell ref="B29:K29"/>
    <mergeCell ref="A12:B12"/>
    <mergeCell ref="A5:N5"/>
  </mergeCells>
  <phoneticPr fontId="0" type="noConversion"/>
  <pageMargins left="0.74803149606299213" right="0.49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workbookViewId="0">
      <selection activeCell="H20" sqref="H20"/>
    </sheetView>
  </sheetViews>
  <sheetFormatPr defaultRowHeight="12.75" x14ac:dyDescent="0.2"/>
  <cols>
    <col min="1" max="1" width="6.42578125" customWidth="1"/>
    <col min="2" max="2" width="45.42578125" style="16" customWidth="1"/>
    <col min="3" max="3" width="12.7109375" style="16" customWidth="1"/>
  </cols>
  <sheetData>
    <row r="1" spans="1:3" ht="15" customHeight="1" x14ac:dyDescent="0.2">
      <c r="A1" s="14"/>
      <c r="B1" s="27"/>
      <c r="C1" s="27"/>
    </row>
    <row r="2" spans="1:3" ht="15" customHeight="1" x14ac:dyDescent="0.2">
      <c r="A2" s="14"/>
      <c r="B2" s="27"/>
      <c r="C2" s="27"/>
    </row>
    <row r="3" spans="1:3" s="4" customFormat="1" ht="30" x14ac:dyDescent="0.25">
      <c r="A3" s="84" t="s">
        <v>5</v>
      </c>
      <c r="B3" s="180" t="s">
        <v>90</v>
      </c>
      <c r="C3" s="180"/>
    </row>
    <row r="5" spans="1:3" ht="13.5" thickBot="1" x14ac:dyDescent="0.25"/>
    <row r="6" spans="1:3" s="8" customFormat="1" ht="38.25" customHeight="1" thickBot="1" x14ac:dyDescent="0.25">
      <c r="A6" s="188" t="s">
        <v>8</v>
      </c>
      <c r="B6" s="189" t="s">
        <v>48</v>
      </c>
      <c r="C6" s="190" t="s">
        <v>393</v>
      </c>
    </row>
    <row r="7" spans="1:3" s="1" customFormat="1" ht="13.5" thickBot="1" x14ac:dyDescent="0.25">
      <c r="A7" s="172">
        <v>1</v>
      </c>
      <c r="B7" s="173">
        <v>2</v>
      </c>
      <c r="C7" s="174">
        <v>3</v>
      </c>
    </row>
    <row r="8" spans="1:3" ht="24.95" customHeight="1" thickBot="1" x14ac:dyDescent="0.3">
      <c r="A8" s="181">
        <v>9</v>
      </c>
      <c r="B8" s="182" t="s">
        <v>49</v>
      </c>
      <c r="C8" s="183">
        <f>C9</f>
        <v>0</v>
      </c>
    </row>
    <row r="9" spans="1:3" s="4" customFormat="1" ht="15" customHeight="1" x14ac:dyDescent="0.2">
      <c r="A9" s="194">
        <v>92</v>
      </c>
      <c r="B9" s="195" t="s">
        <v>50</v>
      </c>
      <c r="C9" s="196">
        <f>C10</f>
        <v>0</v>
      </c>
    </row>
    <row r="10" spans="1:3" s="10" customFormat="1" ht="15" customHeight="1" thickBot="1" x14ac:dyDescent="0.25">
      <c r="A10" s="191">
        <v>922</v>
      </c>
      <c r="B10" s="192" t="s">
        <v>51</v>
      </c>
      <c r="C10" s="193">
        <v>0</v>
      </c>
    </row>
    <row r="11" spans="1:3" s="4" customFormat="1" ht="15" customHeight="1" x14ac:dyDescent="0.2">
      <c r="A11" s="31"/>
      <c r="B11" s="32"/>
      <c r="C11" s="32"/>
    </row>
    <row r="12" spans="1:3" ht="15" customHeight="1" x14ac:dyDescent="0.2">
      <c r="A12" s="33"/>
      <c r="B12" s="29"/>
      <c r="C12" s="29"/>
    </row>
    <row r="13" spans="1:3" ht="15" customHeight="1" x14ac:dyDescent="0.2">
      <c r="A13" s="33"/>
      <c r="B13" s="29"/>
      <c r="C13" s="29"/>
    </row>
    <row r="14" spans="1:3" s="4" customFormat="1" ht="15" customHeight="1" x14ac:dyDescent="0.2">
      <c r="A14" s="31"/>
      <c r="B14" s="32"/>
      <c r="C14" s="32"/>
    </row>
    <row r="15" spans="1:3" ht="15" customHeight="1" x14ac:dyDescent="0.2">
      <c r="A15" s="33"/>
      <c r="B15" s="29"/>
      <c r="C15" s="29"/>
    </row>
    <row r="16" spans="1:3" s="4" customFormat="1" ht="15" customHeight="1" x14ac:dyDescent="0.25">
      <c r="A16" s="178" t="s">
        <v>4</v>
      </c>
      <c r="B16" s="179" t="s">
        <v>52</v>
      </c>
      <c r="C16" s="179"/>
    </row>
    <row r="17" spans="1:3" ht="15" customHeight="1" thickBot="1" x14ac:dyDescent="0.25">
      <c r="A17" s="33"/>
      <c r="B17" s="29"/>
      <c r="C17" s="29"/>
    </row>
    <row r="18" spans="1:3" s="8" customFormat="1" ht="38.25" customHeight="1" thickBot="1" x14ac:dyDescent="0.25">
      <c r="A18" s="188" t="s">
        <v>8</v>
      </c>
      <c r="B18" s="189" t="s">
        <v>53</v>
      </c>
      <c r="C18" s="190" t="s">
        <v>394</v>
      </c>
    </row>
    <row r="19" spans="1:3" s="43" customFormat="1" ht="12" thickBot="1" x14ac:dyDescent="0.25">
      <c r="A19" s="175">
        <v>1</v>
      </c>
      <c r="B19" s="176">
        <v>2</v>
      </c>
      <c r="C19" s="177">
        <v>3</v>
      </c>
    </row>
    <row r="20" spans="1:3" ht="30.75" thickBot="1" x14ac:dyDescent="0.3">
      <c r="A20" s="181">
        <v>8</v>
      </c>
      <c r="B20" s="182" t="s">
        <v>54</v>
      </c>
      <c r="C20" s="184">
        <v>120000</v>
      </c>
    </row>
    <row r="21" spans="1:3" s="4" customFormat="1" ht="30.75" thickBot="1" x14ac:dyDescent="0.3">
      <c r="A21" s="185">
        <v>5</v>
      </c>
      <c r="B21" s="186" t="s">
        <v>55</v>
      </c>
      <c r="C21" s="187">
        <v>0</v>
      </c>
    </row>
    <row r="22" spans="1:3" s="4" customFormat="1" ht="15" customHeight="1" x14ac:dyDescent="0.2">
      <c r="A22" s="15"/>
      <c r="B22" s="30"/>
      <c r="C22" s="30"/>
    </row>
    <row r="23" spans="1:3" s="4" customFormat="1" ht="15" customHeight="1" x14ac:dyDescent="0.2">
      <c r="A23" s="15"/>
      <c r="B23" s="30"/>
      <c r="C23" s="30"/>
    </row>
    <row r="24" spans="1:3" ht="15" customHeight="1" x14ac:dyDescent="0.2">
      <c r="A24" s="14"/>
      <c r="B24" s="27"/>
      <c r="C24" s="27"/>
    </row>
    <row r="25" spans="1:3" ht="15" customHeight="1" x14ac:dyDescent="0.2">
      <c r="A25" s="14"/>
      <c r="B25" s="27"/>
      <c r="C25" s="27"/>
    </row>
    <row r="26" spans="1:3" s="4" customFormat="1" ht="15" customHeight="1" x14ac:dyDescent="0.2">
      <c r="A26" s="15"/>
      <c r="B26" s="30"/>
      <c r="C26" s="30"/>
    </row>
    <row r="27" spans="1:3" s="4" customFormat="1" ht="15" customHeight="1" x14ac:dyDescent="0.2">
      <c r="A27" s="15"/>
      <c r="B27" s="30"/>
      <c r="C27" s="30"/>
    </row>
    <row r="28" spans="1:3" s="10" customFormat="1" ht="15" customHeight="1" x14ac:dyDescent="0.2">
      <c r="A28" s="13"/>
      <c r="B28" s="27"/>
      <c r="C28" s="27"/>
    </row>
    <row r="29" spans="1:3" s="4" customFormat="1" ht="15" customHeight="1" x14ac:dyDescent="0.2">
      <c r="A29" s="15"/>
      <c r="B29" s="30"/>
      <c r="C29" s="30"/>
    </row>
    <row r="30" spans="1:3" s="4" customFormat="1" ht="15" customHeight="1" x14ac:dyDescent="0.2">
      <c r="A30" s="15"/>
      <c r="B30" s="30"/>
      <c r="C30" s="30"/>
    </row>
    <row r="31" spans="1:3" ht="15" customHeight="1" x14ac:dyDescent="0.2">
      <c r="A31" s="14"/>
      <c r="B31" s="27"/>
      <c r="C31" s="27"/>
    </row>
    <row r="32" spans="1:3" ht="15" customHeight="1" x14ac:dyDescent="0.2">
      <c r="A32" s="14"/>
      <c r="B32" s="27"/>
      <c r="C32" s="27"/>
    </row>
    <row r="33" spans="1:3" s="4" customFormat="1" ht="15" customHeight="1" x14ac:dyDescent="0.2">
      <c r="A33" s="15"/>
      <c r="B33" s="30"/>
      <c r="C33" s="30"/>
    </row>
    <row r="34" spans="1:3" ht="15" customHeight="1" x14ac:dyDescent="0.2">
      <c r="A34" s="14"/>
      <c r="B34" s="27"/>
      <c r="C34" s="27"/>
    </row>
    <row r="35" spans="1:3" ht="15" customHeight="1" x14ac:dyDescent="0.2">
      <c r="A35" s="14"/>
      <c r="B35" s="27"/>
      <c r="C35" s="27"/>
    </row>
    <row r="36" spans="1:3" ht="15" customHeight="1" x14ac:dyDescent="0.2">
      <c r="A36" s="14"/>
      <c r="B36" s="27"/>
      <c r="C36" s="27"/>
    </row>
    <row r="37" spans="1:3" s="4" customFormat="1" ht="15" customHeight="1" x14ac:dyDescent="0.2">
      <c r="A37" s="15"/>
      <c r="B37" s="30"/>
      <c r="C37" s="30"/>
    </row>
    <row r="38" spans="1:3" s="4" customFormat="1" ht="15" customHeight="1" x14ac:dyDescent="0.2">
      <c r="A38" s="15"/>
      <c r="B38" s="30"/>
      <c r="C38" s="30"/>
    </row>
    <row r="39" spans="1:3" ht="15" customHeight="1" x14ac:dyDescent="0.2">
      <c r="A39" s="14"/>
      <c r="B39" s="27"/>
      <c r="C39" s="27"/>
    </row>
    <row r="40" spans="1:3" s="4" customFormat="1" ht="15" customHeight="1" x14ac:dyDescent="0.2">
      <c r="A40" s="15"/>
      <c r="B40" s="30"/>
      <c r="C40" s="30"/>
    </row>
    <row r="41" spans="1:3" ht="15" customHeight="1" x14ac:dyDescent="0.2">
      <c r="A41" s="14"/>
      <c r="B41" s="27"/>
      <c r="C41" s="27"/>
    </row>
    <row r="42" spans="1:3" ht="15" customHeight="1" x14ac:dyDescent="0.2">
      <c r="A42" s="14"/>
      <c r="B42" s="27"/>
      <c r="C42" s="27"/>
    </row>
    <row r="43" spans="1:3" ht="15" customHeight="1" x14ac:dyDescent="0.2">
      <c r="A43" s="14"/>
      <c r="B43" s="27"/>
      <c r="C43" s="27"/>
    </row>
    <row r="44" spans="1:3" s="4" customFormat="1" ht="15" customHeight="1" x14ac:dyDescent="0.2">
      <c r="A44" s="15"/>
      <c r="B44" s="30"/>
      <c r="C44" s="30"/>
    </row>
    <row r="45" spans="1:3" s="4" customFormat="1" ht="15" customHeight="1" x14ac:dyDescent="0.2">
      <c r="A45" s="15"/>
      <c r="B45" s="30"/>
      <c r="C45" s="30"/>
    </row>
    <row r="46" spans="1:3" ht="15" customHeight="1" x14ac:dyDescent="0.2">
      <c r="A46" s="14"/>
      <c r="B46" s="27"/>
      <c r="C46" s="27"/>
    </row>
    <row r="47" spans="1:3" x14ac:dyDescent="0.2">
      <c r="A47" s="9"/>
    </row>
    <row r="48" spans="1:3" x14ac:dyDescent="0.2">
      <c r="A48" s="9"/>
    </row>
    <row r="49" spans="1:1" x14ac:dyDescent="0.2">
      <c r="A49" s="9"/>
    </row>
    <row r="50" spans="1:1" x14ac:dyDescent="0.2">
      <c r="A50" s="9"/>
    </row>
    <row r="51" spans="1:1" x14ac:dyDescent="0.2">
      <c r="A51" s="9"/>
    </row>
    <row r="52" spans="1:1" x14ac:dyDescent="0.2">
      <c r="A52" s="9"/>
    </row>
    <row r="53" spans="1:1" x14ac:dyDescent="0.2">
      <c r="A53" s="9"/>
    </row>
    <row r="54" spans="1:1" x14ac:dyDescent="0.2">
      <c r="A54" s="9"/>
    </row>
    <row r="55" spans="1:1" x14ac:dyDescent="0.2">
      <c r="A55" s="9"/>
    </row>
    <row r="56" spans="1:1" x14ac:dyDescent="0.2">
      <c r="A56" s="9"/>
    </row>
    <row r="57" spans="1:1" x14ac:dyDescent="0.2">
      <c r="A57" s="9"/>
    </row>
    <row r="58" spans="1:1" x14ac:dyDescent="0.2">
      <c r="A58" s="9"/>
    </row>
    <row r="59" spans="1:1" x14ac:dyDescent="0.2">
      <c r="A59" s="9"/>
    </row>
  </sheetData>
  <phoneticPr fontId="0" type="noConversion"/>
  <pageMargins left="0.74803149606299213" right="0.27559055118110237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C11" sqref="C11"/>
    </sheetView>
  </sheetViews>
  <sheetFormatPr defaultRowHeight="12.75" x14ac:dyDescent="0.2"/>
  <cols>
    <col min="1" max="1" width="5.85546875" customWidth="1"/>
    <col min="2" max="2" width="58.85546875" style="16" customWidth="1"/>
    <col min="3" max="3" width="14.42578125" style="57" customWidth="1"/>
    <col min="5" max="5" width="4.7109375" customWidth="1"/>
    <col min="6" max="6" width="5.42578125" customWidth="1"/>
    <col min="7" max="7" width="34.42578125" customWidth="1"/>
    <col min="8" max="8" width="11.140625" customWidth="1"/>
    <col min="9" max="9" width="10.140625" customWidth="1"/>
    <col min="10" max="10" width="11.7109375" customWidth="1"/>
  </cols>
  <sheetData>
    <row r="1" spans="1:11" s="4" customFormat="1" x14ac:dyDescent="0.2">
      <c r="B1" s="22"/>
      <c r="C1" s="54"/>
      <c r="E1" s="100"/>
      <c r="F1" s="100"/>
      <c r="G1" s="100"/>
      <c r="H1" s="100"/>
      <c r="I1" s="100"/>
      <c r="J1" s="100"/>
      <c r="K1" s="100"/>
    </row>
    <row r="2" spans="1:11" s="4" customFormat="1" ht="15" customHeight="1" x14ac:dyDescent="0.2">
      <c r="B2" s="22"/>
      <c r="C2" s="54"/>
      <c r="D2" s="45"/>
      <c r="E2" s="100"/>
      <c r="F2" s="100"/>
      <c r="G2" s="100"/>
      <c r="H2" s="100"/>
      <c r="I2" s="100"/>
      <c r="J2" s="100"/>
      <c r="K2" s="100"/>
    </row>
    <row r="3" spans="1:11" ht="15" x14ac:dyDescent="0.25">
      <c r="A3" s="23"/>
      <c r="B3" s="81" t="s">
        <v>7</v>
      </c>
      <c r="C3" s="55"/>
      <c r="D3" s="46"/>
      <c r="E3" s="100"/>
      <c r="F3" s="100"/>
      <c r="G3" s="100"/>
      <c r="H3" s="100"/>
      <c r="I3" s="100"/>
      <c r="J3" s="100"/>
      <c r="K3" s="100"/>
    </row>
    <row r="4" spans="1:11" ht="13.5" thickBot="1" x14ac:dyDescent="0.25">
      <c r="A4" s="24"/>
      <c r="B4" s="25"/>
      <c r="C4" s="56"/>
      <c r="E4" s="100"/>
      <c r="F4" s="100"/>
      <c r="G4" s="100"/>
      <c r="H4" s="100"/>
      <c r="I4" s="100"/>
      <c r="J4" s="100"/>
      <c r="K4" s="100"/>
    </row>
    <row r="5" spans="1:11" ht="30" customHeight="1" thickBot="1" x14ac:dyDescent="0.25">
      <c r="A5" s="143" t="s">
        <v>8</v>
      </c>
      <c r="B5" s="144" t="s">
        <v>9</v>
      </c>
      <c r="C5" s="145" t="s">
        <v>395</v>
      </c>
      <c r="E5" s="100"/>
      <c r="F5" s="100"/>
      <c r="G5" s="100"/>
      <c r="H5" s="100"/>
      <c r="I5" s="100"/>
      <c r="J5" s="100"/>
      <c r="K5" s="100"/>
    </row>
    <row r="6" spans="1:11" ht="12.75" customHeight="1" thickBot="1" x14ac:dyDescent="0.25">
      <c r="A6" s="140">
        <v>1</v>
      </c>
      <c r="B6" s="141">
        <v>2</v>
      </c>
      <c r="C6" s="142">
        <v>3</v>
      </c>
      <c r="E6" s="100"/>
      <c r="F6" s="100"/>
      <c r="G6" s="100"/>
      <c r="H6" s="100"/>
      <c r="I6" s="100"/>
      <c r="J6" s="100"/>
      <c r="K6" s="100"/>
    </row>
    <row r="7" spans="1:11" ht="20.100000000000001" customHeight="1" thickBot="1" x14ac:dyDescent="0.3">
      <c r="A7" s="113"/>
      <c r="B7" s="114" t="s">
        <v>283</v>
      </c>
      <c r="C7" s="115">
        <f>C8+C28</f>
        <v>11898400</v>
      </c>
      <c r="E7" s="100"/>
      <c r="F7" s="100"/>
      <c r="G7" s="100"/>
      <c r="H7" s="100"/>
      <c r="I7" s="100"/>
      <c r="J7" s="100"/>
      <c r="K7" s="100"/>
    </row>
    <row r="8" spans="1:11" ht="20.100000000000001" customHeight="1" thickBot="1" x14ac:dyDescent="0.25">
      <c r="A8" s="133">
        <v>6</v>
      </c>
      <c r="B8" s="134" t="s">
        <v>7</v>
      </c>
      <c r="C8" s="139">
        <f>C9+C13+C17+C20+C24+C26</f>
        <v>10341400</v>
      </c>
      <c r="E8" s="100"/>
      <c r="F8" s="100"/>
      <c r="G8" s="100"/>
      <c r="H8" s="100"/>
      <c r="I8" s="100"/>
      <c r="J8" s="100"/>
      <c r="K8" s="100"/>
    </row>
    <row r="9" spans="1:11" ht="15" customHeight="1" x14ac:dyDescent="0.2">
      <c r="A9" s="136">
        <v>61</v>
      </c>
      <c r="B9" s="137" t="s">
        <v>10</v>
      </c>
      <c r="C9" s="138">
        <f>C10+C11+C12</f>
        <v>2345000</v>
      </c>
      <c r="E9" s="100"/>
      <c r="F9" s="100"/>
      <c r="G9" s="100"/>
      <c r="H9" s="100"/>
      <c r="I9" s="100"/>
      <c r="J9" s="100"/>
      <c r="K9" s="100"/>
    </row>
    <row r="10" spans="1:11" ht="12.75" customHeight="1" x14ac:dyDescent="0.2">
      <c r="A10" s="124">
        <v>611</v>
      </c>
      <c r="B10" s="94" t="s">
        <v>11</v>
      </c>
      <c r="C10" s="117">
        <v>2225000</v>
      </c>
      <c r="E10" s="100"/>
      <c r="F10" s="100"/>
      <c r="G10" s="100"/>
      <c r="H10" s="100"/>
      <c r="I10" s="100"/>
      <c r="J10" s="100"/>
      <c r="K10" s="100"/>
    </row>
    <row r="11" spans="1:11" ht="12.75" customHeight="1" x14ac:dyDescent="0.2">
      <c r="A11" s="124">
        <v>613</v>
      </c>
      <c r="B11" s="94" t="s">
        <v>12</v>
      </c>
      <c r="C11" s="117">
        <v>80000</v>
      </c>
      <c r="E11" s="100"/>
      <c r="F11" s="100"/>
      <c r="G11" s="100"/>
      <c r="H11" s="100"/>
      <c r="I11" s="100"/>
      <c r="J11" s="100"/>
      <c r="K11" s="100"/>
    </row>
    <row r="12" spans="1:11" ht="12.75" customHeight="1" x14ac:dyDescent="0.2">
      <c r="A12" s="124">
        <v>614</v>
      </c>
      <c r="B12" s="94" t="s">
        <v>13</v>
      </c>
      <c r="C12" s="117">
        <v>40000</v>
      </c>
      <c r="E12" s="100"/>
      <c r="F12" s="100"/>
      <c r="G12" s="100"/>
      <c r="H12" s="100"/>
      <c r="I12" s="100"/>
      <c r="J12" s="100"/>
      <c r="K12" s="100"/>
    </row>
    <row r="13" spans="1:11" ht="15" customHeight="1" x14ac:dyDescent="0.2">
      <c r="A13" s="116">
        <v>63</v>
      </c>
      <c r="B13" s="128" t="s">
        <v>14</v>
      </c>
      <c r="C13" s="129">
        <f>C14+C15+C16</f>
        <v>4860000</v>
      </c>
      <c r="E13" s="100"/>
      <c r="F13" s="100"/>
      <c r="G13" s="100"/>
      <c r="H13" s="100"/>
      <c r="I13" s="100"/>
      <c r="J13" s="100"/>
      <c r="K13" s="100"/>
    </row>
    <row r="14" spans="1:11" ht="12.75" customHeight="1" x14ac:dyDescent="0.2">
      <c r="A14" s="124">
        <v>6324</v>
      </c>
      <c r="B14" s="94" t="s">
        <v>286</v>
      </c>
      <c r="C14" s="117">
        <v>4500000</v>
      </c>
      <c r="E14" s="100"/>
      <c r="F14" s="100"/>
      <c r="G14" s="100"/>
      <c r="H14" s="100"/>
      <c r="I14" s="100"/>
      <c r="J14" s="100"/>
      <c r="K14" s="100"/>
    </row>
    <row r="15" spans="1:11" ht="12.75" customHeight="1" x14ac:dyDescent="0.2">
      <c r="A15" s="124">
        <v>633</v>
      </c>
      <c r="B15" s="94" t="s">
        <v>15</v>
      </c>
      <c r="C15" s="117">
        <v>200000</v>
      </c>
      <c r="E15" s="100"/>
      <c r="F15" s="100"/>
      <c r="G15" s="100"/>
      <c r="H15" s="100"/>
      <c r="I15" s="100"/>
      <c r="J15" s="100"/>
      <c r="K15" s="100"/>
    </row>
    <row r="16" spans="1:11" ht="12.75" customHeight="1" x14ac:dyDescent="0.2">
      <c r="A16" s="124">
        <v>634</v>
      </c>
      <c r="B16" s="94" t="s">
        <v>284</v>
      </c>
      <c r="C16" s="117">
        <v>160000</v>
      </c>
      <c r="E16" s="100"/>
      <c r="F16" s="100"/>
      <c r="G16" s="100"/>
      <c r="H16" s="100"/>
      <c r="I16" s="100"/>
      <c r="J16" s="100"/>
      <c r="K16" s="100"/>
    </row>
    <row r="17" spans="1:11" ht="15" customHeight="1" x14ac:dyDescent="0.2">
      <c r="A17" s="116">
        <v>64</v>
      </c>
      <c r="B17" s="128" t="s">
        <v>16</v>
      </c>
      <c r="C17" s="129">
        <f>C18+C19</f>
        <v>2220000</v>
      </c>
      <c r="E17" s="100"/>
      <c r="F17" s="100"/>
      <c r="G17" s="100"/>
      <c r="H17" s="100"/>
      <c r="I17" s="100"/>
      <c r="J17" s="100"/>
      <c r="K17" s="100"/>
    </row>
    <row r="18" spans="1:11" ht="12.75" customHeight="1" x14ac:dyDescent="0.2">
      <c r="A18" s="124">
        <v>641</v>
      </c>
      <c r="B18" s="94" t="s">
        <v>17</v>
      </c>
      <c r="C18" s="117">
        <v>20000</v>
      </c>
      <c r="E18" s="100"/>
      <c r="F18" s="100"/>
      <c r="G18" s="100"/>
      <c r="H18" s="100"/>
      <c r="I18" s="100"/>
      <c r="J18" s="100"/>
      <c r="K18" s="100"/>
    </row>
    <row r="19" spans="1:11" ht="12.75" customHeight="1" x14ac:dyDescent="0.2">
      <c r="A19" s="124">
        <v>642</v>
      </c>
      <c r="B19" s="94" t="s">
        <v>18</v>
      </c>
      <c r="C19" s="117">
        <v>2200000</v>
      </c>
      <c r="E19" s="100"/>
      <c r="F19" s="100"/>
      <c r="G19" s="100"/>
      <c r="H19" s="100"/>
      <c r="I19" s="100"/>
      <c r="J19" s="100"/>
      <c r="K19" s="100"/>
    </row>
    <row r="20" spans="1:11" ht="15" customHeight="1" x14ac:dyDescent="0.2">
      <c r="A20" s="118">
        <v>65</v>
      </c>
      <c r="B20" s="128" t="s">
        <v>19</v>
      </c>
      <c r="C20" s="129">
        <f>C21+C22+C23</f>
        <v>896400</v>
      </c>
      <c r="E20" s="100"/>
      <c r="F20" s="100"/>
      <c r="G20" s="100"/>
      <c r="H20" s="100"/>
      <c r="I20" s="100"/>
      <c r="J20" s="100"/>
      <c r="K20" s="100"/>
    </row>
    <row r="21" spans="1:11" ht="12.75" customHeight="1" x14ac:dyDescent="0.2">
      <c r="A21" s="124">
        <v>651</v>
      </c>
      <c r="B21" s="94" t="s">
        <v>20</v>
      </c>
      <c r="C21" s="117">
        <v>20000</v>
      </c>
      <c r="E21" s="100"/>
      <c r="F21" s="100"/>
      <c r="G21" s="100"/>
      <c r="H21" s="100"/>
      <c r="I21" s="100"/>
      <c r="J21" s="100"/>
      <c r="K21" s="100"/>
    </row>
    <row r="22" spans="1:11" ht="12.75" customHeight="1" x14ac:dyDescent="0.2">
      <c r="A22" s="124">
        <v>652</v>
      </c>
      <c r="B22" s="94" t="s">
        <v>21</v>
      </c>
      <c r="C22" s="117">
        <v>290000</v>
      </c>
      <c r="E22" s="100"/>
      <c r="F22" s="100"/>
      <c r="G22" s="100"/>
      <c r="H22" s="100"/>
      <c r="I22" s="100"/>
      <c r="J22" s="100"/>
      <c r="K22" s="100"/>
    </row>
    <row r="23" spans="1:11" ht="12.75" customHeight="1" x14ac:dyDescent="0.2">
      <c r="A23" s="124">
        <v>653</v>
      </c>
      <c r="B23" s="94" t="s">
        <v>86</v>
      </c>
      <c r="C23" s="117">
        <v>586400</v>
      </c>
      <c r="E23" s="100"/>
      <c r="F23" s="100"/>
      <c r="G23" s="100"/>
      <c r="H23" s="100"/>
      <c r="I23" s="100"/>
      <c r="J23" s="100"/>
      <c r="K23" s="100"/>
    </row>
    <row r="24" spans="1:11" ht="15" customHeight="1" x14ac:dyDescent="0.2">
      <c r="A24" s="118">
        <v>66</v>
      </c>
      <c r="B24" s="128" t="s">
        <v>287</v>
      </c>
      <c r="C24" s="129">
        <f>C25</f>
        <v>0</v>
      </c>
      <c r="E24" s="100"/>
      <c r="F24" s="100"/>
      <c r="G24" s="100"/>
      <c r="H24" s="100"/>
      <c r="I24" s="100"/>
      <c r="J24" s="100"/>
      <c r="K24" s="100"/>
    </row>
    <row r="25" spans="1:11" x14ac:dyDescent="0.2">
      <c r="A25" s="124">
        <v>663</v>
      </c>
      <c r="B25" s="94" t="s">
        <v>288</v>
      </c>
      <c r="C25" s="117"/>
      <c r="E25" s="100"/>
      <c r="F25" s="100"/>
      <c r="G25" s="100"/>
      <c r="H25" s="100"/>
      <c r="I25" s="100"/>
      <c r="J25" s="100"/>
      <c r="K25" s="100"/>
    </row>
    <row r="26" spans="1:11" ht="15" customHeight="1" x14ac:dyDescent="0.2">
      <c r="A26" s="118">
        <v>68</v>
      </c>
      <c r="B26" s="128" t="s">
        <v>141</v>
      </c>
      <c r="C26" s="129">
        <f>C27</f>
        <v>20000</v>
      </c>
      <c r="E26" s="100"/>
      <c r="F26" s="100"/>
      <c r="G26" s="100"/>
      <c r="H26" s="100"/>
      <c r="I26" s="100"/>
      <c r="J26" s="100"/>
      <c r="K26" s="100"/>
    </row>
    <row r="27" spans="1:11" ht="12.75" customHeight="1" thickBot="1" x14ac:dyDescent="0.25">
      <c r="A27" s="125">
        <v>681</v>
      </c>
      <c r="B27" s="92" t="s">
        <v>142</v>
      </c>
      <c r="C27" s="119">
        <v>20000</v>
      </c>
      <c r="E27" s="100"/>
      <c r="F27" s="100"/>
      <c r="G27" s="100"/>
      <c r="H27" s="100"/>
      <c r="I27" s="100"/>
      <c r="J27" s="100"/>
      <c r="K27" s="100"/>
    </row>
    <row r="28" spans="1:11" ht="20.100000000000001" customHeight="1" thickBot="1" x14ac:dyDescent="0.25">
      <c r="A28" s="133">
        <v>7</v>
      </c>
      <c r="B28" s="171" t="s">
        <v>22</v>
      </c>
      <c r="C28" s="135">
        <f>C29+C32</f>
        <v>1557000</v>
      </c>
      <c r="E28" s="100"/>
      <c r="F28" s="100"/>
      <c r="G28" s="100"/>
      <c r="H28" s="100"/>
      <c r="I28" s="100"/>
      <c r="J28" s="100"/>
      <c r="K28" s="100"/>
    </row>
    <row r="29" spans="1:11" ht="15" customHeight="1" x14ac:dyDescent="0.2">
      <c r="A29" s="130">
        <v>71</v>
      </c>
      <c r="B29" s="131" t="s">
        <v>23</v>
      </c>
      <c r="C29" s="132">
        <f>C30+C31</f>
        <v>250000</v>
      </c>
      <c r="E29" s="100"/>
      <c r="F29" s="100"/>
      <c r="G29" s="100"/>
      <c r="H29" s="100"/>
      <c r="I29" s="100"/>
      <c r="J29" s="100"/>
      <c r="K29" s="100"/>
    </row>
    <row r="30" spans="1:11" ht="25.5" x14ac:dyDescent="0.2">
      <c r="A30" s="124">
        <v>711</v>
      </c>
      <c r="B30" s="94" t="s">
        <v>279</v>
      </c>
      <c r="C30" s="121">
        <v>150000</v>
      </c>
      <c r="E30" s="100"/>
      <c r="F30" s="100"/>
      <c r="G30" s="100"/>
      <c r="H30" s="100"/>
      <c r="I30" s="100"/>
      <c r="J30" s="100"/>
      <c r="K30" s="100"/>
    </row>
    <row r="31" spans="1:11" ht="25.5" x14ac:dyDescent="0.2">
      <c r="A31" s="124">
        <v>711</v>
      </c>
      <c r="B31" s="94" t="s">
        <v>280</v>
      </c>
      <c r="C31" s="121">
        <v>100000</v>
      </c>
      <c r="E31" s="100"/>
      <c r="F31" s="100"/>
      <c r="G31" s="100"/>
      <c r="H31" s="100"/>
      <c r="I31" s="100"/>
      <c r="J31" s="100"/>
      <c r="K31" s="100"/>
    </row>
    <row r="32" spans="1:11" ht="15" customHeight="1" x14ac:dyDescent="0.2">
      <c r="A32" s="127">
        <v>72</v>
      </c>
      <c r="B32" s="104" t="s">
        <v>87</v>
      </c>
      <c r="C32" s="120">
        <f>C33+C34+C35</f>
        <v>1307000</v>
      </c>
      <c r="E32" s="100"/>
      <c r="F32" s="100"/>
      <c r="G32" s="100"/>
      <c r="H32" s="100"/>
      <c r="I32" s="100"/>
      <c r="J32" s="100"/>
      <c r="K32" s="100"/>
    </row>
    <row r="33" spans="1:11" x14ac:dyDescent="0.2">
      <c r="A33" s="124">
        <v>721</v>
      </c>
      <c r="B33" s="94" t="s">
        <v>282</v>
      </c>
      <c r="C33" s="121">
        <v>227000</v>
      </c>
      <c r="E33" s="100"/>
      <c r="F33" s="100"/>
      <c r="G33" s="100"/>
      <c r="H33" s="100"/>
      <c r="I33" s="100"/>
      <c r="J33" s="100"/>
      <c r="K33" s="100"/>
    </row>
    <row r="34" spans="1:11" x14ac:dyDescent="0.2">
      <c r="A34" s="124">
        <v>721</v>
      </c>
      <c r="B34" s="94" t="s">
        <v>281</v>
      </c>
      <c r="C34" s="121">
        <v>680000</v>
      </c>
      <c r="E34" s="100"/>
      <c r="F34" s="100"/>
      <c r="G34" s="100"/>
      <c r="H34" s="100"/>
      <c r="I34" s="100"/>
      <c r="J34" s="100"/>
      <c r="K34" s="100"/>
    </row>
    <row r="35" spans="1:11" ht="13.5" thickBot="1" x14ac:dyDescent="0.25">
      <c r="A35" s="126">
        <v>721</v>
      </c>
      <c r="B35" s="122" t="s">
        <v>369</v>
      </c>
      <c r="C35" s="123">
        <v>400000</v>
      </c>
      <c r="E35" s="100"/>
      <c r="F35" s="100"/>
      <c r="G35" s="100"/>
      <c r="H35" s="100"/>
      <c r="I35" s="100"/>
      <c r="J35" s="100"/>
      <c r="K35" s="100"/>
    </row>
    <row r="36" spans="1:11" x14ac:dyDescent="0.2">
      <c r="A36" s="9"/>
      <c r="C36" s="80"/>
      <c r="E36" s="100"/>
      <c r="F36" s="100"/>
      <c r="G36" s="100"/>
      <c r="H36" s="100"/>
      <c r="I36" s="100"/>
      <c r="J36" s="100"/>
      <c r="K36" s="100"/>
    </row>
    <row r="37" spans="1:11" x14ac:dyDescent="0.2">
      <c r="A37" s="9"/>
      <c r="E37" s="100"/>
      <c r="F37" s="100"/>
      <c r="G37" s="100"/>
      <c r="H37" s="100"/>
      <c r="I37" s="100"/>
      <c r="J37" s="100"/>
      <c r="K37" s="100"/>
    </row>
    <row r="38" spans="1:11" x14ac:dyDescent="0.2">
      <c r="A38" s="9"/>
      <c r="E38" s="100"/>
      <c r="F38" s="100"/>
      <c r="G38" s="100"/>
      <c r="H38" s="100"/>
      <c r="I38" s="100"/>
      <c r="J38" s="100"/>
      <c r="K38" s="100"/>
    </row>
    <row r="39" spans="1:11" x14ac:dyDescent="0.2">
      <c r="E39" s="100"/>
      <c r="F39" s="100"/>
      <c r="G39" s="100"/>
      <c r="H39" s="100"/>
      <c r="I39" s="100"/>
      <c r="J39" s="100"/>
      <c r="K39" s="100"/>
    </row>
    <row r="40" spans="1:11" x14ac:dyDescent="0.2">
      <c r="E40" s="100"/>
      <c r="F40" s="100"/>
      <c r="G40" s="100"/>
      <c r="H40" s="100"/>
      <c r="I40" s="100"/>
      <c r="J40" s="100"/>
      <c r="K40" s="100"/>
    </row>
    <row r="41" spans="1:11" x14ac:dyDescent="0.2">
      <c r="E41" s="100"/>
      <c r="F41" s="100"/>
      <c r="G41" s="100"/>
      <c r="H41" s="100"/>
      <c r="I41" s="100"/>
      <c r="J41" s="100"/>
      <c r="K41" s="100"/>
    </row>
    <row r="42" spans="1:11" x14ac:dyDescent="0.2">
      <c r="E42" s="100"/>
      <c r="F42" s="100"/>
      <c r="G42" s="100"/>
      <c r="H42" s="100"/>
      <c r="I42" s="100"/>
      <c r="J42" s="100"/>
      <c r="K42" s="100"/>
    </row>
    <row r="43" spans="1:11" x14ac:dyDescent="0.2">
      <c r="E43" s="100"/>
      <c r="F43" s="100"/>
      <c r="G43" s="100"/>
      <c r="H43" s="100"/>
      <c r="I43" s="100"/>
      <c r="J43" s="100"/>
      <c r="K43" s="100"/>
    </row>
    <row r="44" spans="1:11" x14ac:dyDescent="0.2">
      <c r="E44" s="100"/>
      <c r="F44" s="100"/>
      <c r="G44" s="100"/>
      <c r="H44" s="100"/>
      <c r="I44" s="100"/>
      <c r="J44" s="100"/>
      <c r="K44" s="100"/>
    </row>
    <row r="45" spans="1:11" x14ac:dyDescent="0.2">
      <c r="E45" s="100"/>
      <c r="F45" s="100"/>
      <c r="G45" s="100"/>
      <c r="H45" s="100"/>
      <c r="I45" s="100"/>
      <c r="J45" s="100"/>
      <c r="K45" s="100"/>
    </row>
    <row r="46" spans="1:11" x14ac:dyDescent="0.2">
      <c r="E46" s="100"/>
      <c r="F46" s="100"/>
      <c r="G46" s="100"/>
      <c r="H46" s="100"/>
      <c r="I46" s="100"/>
      <c r="J46" s="100"/>
      <c r="K46" s="100"/>
    </row>
    <row r="47" spans="1:11" x14ac:dyDescent="0.2">
      <c r="E47" s="100"/>
      <c r="F47" s="100"/>
      <c r="G47" s="100"/>
      <c r="H47" s="100"/>
      <c r="I47" s="100"/>
      <c r="J47" s="100"/>
      <c r="K47" s="100"/>
    </row>
    <row r="48" spans="1:11" x14ac:dyDescent="0.2">
      <c r="E48" s="100"/>
      <c r="F48" s="100"/>
      <c r="G48" s="100"/>
      <c r="H48" s="100"/>
      <c r="I48" s="100"/>
      <c r="J48" s="100"/>
      <c r="K48" s="100"/>
    </row>
    <row r="49" spans="5:11" x14ac:dyDescent="0.2">
      <c r="E49" s="100"/>
      <c r="F49" s="100"/>
      <c r="G49" s="100"/>
      <c r="H49" s="100"/>
      <c r="I49" s="100"/>
      <c r="J49" s="100"/>
      <c r="K49" s="100"/>
    </row>
    <row r="50" spans="5:11" x14ac:dyDescent="0.2">
      <c r="E50" s="100"/>
      <c r="F50" s="100"/>
      <c r="G50" s="100"/>
      <c r="H50" s="100"/>
      <c r="I50" s="100"/>
      <c r="J50" s="100"/>
      <c r="K50" s="100"/>
    </row>
    <row r="51" spans="5:11" x14ac:dyDescent="0.2">
      <c r="E51" s="100"/>
      <c r="F51" s="100"/>
      <c r="G51" s="100"/>
      <c r="H51" s="100"/>
      <c r="I51" s="100"/>
      <c r="J51" s="100"/>
      <c r="K51" s="100"/>
    </row>
  </sheetData>
  <phoneticPr fontId="0" type="noConversion"/>
  <pageMargins left="0.75" right="0.67" top="0.69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workbookViewId="0">
      <selection activeCell="K31" sqref="K31"/>
    </sheetView>
  </sheetViews>
  <sheetFormatPr defaultRowHeight="12.75" x14ac:dyDescent="0.2"/>
  <cols>
    <col min="1" max="1" width="7" customWidth="1"/>
    <col min="2" max="2" width="54.85546875" style="16" customWidth="1"/>
    <col min="3" max="3" width="15.7109375" customWidth="1"/>
  </cols>
  <sheetData>
    <row r="1" spans="1:21" x14ac:dyDescent="0.2"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</row>
    <row r="2" spans="1:21" x14ac:dyDescent="0.2"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</row>
    <row r="3" spans="1:21" x14ac:dyDescent="0.2"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</row>
    <row r="4" spans="1:21" ht="15.75" x14ac:dyDescent="0.25">
      <c r="A4" s="168"/>
      <c r="B4" s="169" t="s">
        <v>25</v>
      </c>
      <c r="C4" s="170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</row>
    <row r="5" spans="1:21" ht="13.5" thickBot="1" x14ac:dyDescent="0.25">
      <c r="A5" s="28"/>
      <c r="B5" s="29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</row>
    <row r="6" spans="1:21" ht="30" customHeight="1" thickBot="1" x14ac:dyDescent="0.25">
      <c r="A6" s="153" t="s">
        <v>8</v>
      </c>
      <c r="B6" s="154" t="s">
        <v>26</v>
      </c>
      <c r="C6" s="145" t="s">
        <v>396</v>
      </c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1" s="44" customFormat="1" ht="12.75" customHeight="1" thickBot="1" x14ac:dyDescent="0.25">
      <c r="A7" s="150">
        <v>1</v>
      </c>
      <c r="B7" s="151">
        <v>2</v>
      </c>
      <c r="C7" s="152">
        <v>3</v>
      </c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</row>
    <row r="8" spans="1:21" s="46" customFormat="1" ht="20.100000000000001" customHeight="1" thickBot="1" x14ac:dyDescent="0.25">
      <c r="A8" s="148"/>
      <c r="B8" s="149" t="s">
        <v>347</v>
      </c>
      <c r="C8" s="155">
        <f>C9+C34</f>
        <v>12018400</v>
      </c>
      <c r="D8" s="46" t="s">
        <v>24</v>
      </c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</row>
    <row r="9" spans="1:21" s="75" customFormat="1" ht="20.100000000000001" customHeight="1" thickBot="1" x14ac:dyDescent="0.25">
      <c r="A9" s="166">
        <v>3</v>
      </c>
      <c r="B9" s="134" t="s">
        <v>25</v>
      </c>
      <c r="C9" s="167">
        <f>C10+C14+C20+C22+C26+C29+C31</f>
        <v>6968400</v>
      </c>
      <c r="D9" s="6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</row>
    <row r="10" spans="1:21" s="46" customFormat="1" ht="15" customHeight="1" x14ac:dyDescent="0.2">
      <c r="A10" s="164">
        <v>31</v>
      </c>
      <c r="B10" s="137" t="s">
        <v>27</v>
      </c>
      <c r="C10" s="165">
        <f>C11+C12+C13</f>
        <v>1046000</v>
      </c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</row>
    <row r="11" spans="1:21" ht="12.75" customHeight="1" x14ac:dyDescent="0.2">
      <c r="A11" s="89">
        <v>311</v>
      </c>
      <c r="B11" s="90" t="s">
        <v>28</v>
      </c>
      <c r="C11" s="157">
        <v>870000</v>
      </c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</row>
    <row r="12" spans="1:21" ht="12.75" customHeight="1" x14ac:dyDescent="0.2">
      <c r="A12" s="89">
        <v>312</v>
      </c>
      <c r="B12" s="90" t="s">
        <v>29</v>
      </c>
      <c r="C12" s="157">
        <v>35000</v>
      </c>
      <c r="D12" s="5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</row>
    <row r="13" spans="1:21" ht="15" customHeight="1" x14ac:dyDescent="0.2">
      <c r="A13" s="89">
        <v>313</v>
      </c>
      <c r="B13" s="90" t="s">
        <v>30</v>
      </c>
      <c r="C13" s="157">
        <v>141000</v>
      </c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</row>
    <row r="14" spans="1:21" ht="15" customHeight="1" x14ac:dyDescent="0.2">
      <c r="A14" s="102">
        <v>32</v>
      </c>
      <c r="B14" s="103" t="s">
        <v>31</v>
      </c>
      <c r="C14" s="156">
        <f>C15+C16+C17+C18+C19</f>
        <v>2986500</v>
      </c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</row>
    <row r="15" spans="1:21" ht="12.75" customHeight="1" x14ac:dyDescent="0.2">
      <c r="A15" s="89">
        <v>321</v>
      </c>
      <c r="B15" s="90" t="s">
        <v>32</v>
      </c>
      <c r="C15" s="157">
        <v>47000</v>
      </c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</row>
    <row r="16" spans="1:21" ht="12.75" customHeight="1" x14ac:dyDescent="0.2">
      <c r="A16" s="89">
        <v>322</v>
      </c>
      <c r="B16" s="90" t="s">
        <v>33</v>
      </c>
      <c r="C16" s="157">
        <v>296000</v>
      </c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</row>
    <row r="17" spans="1:21" ht="12.75" customHeight="1" x14ac:dyDescent="0.2">
      <c r="A17" s="89">
        <v>323</v>
      </c>
      <c r="B17" s="90" t="s">
        <v>34</v>
      </c>
      <c r="C17" s="157">
        <v>2227000</v>
      </c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</row>
    <row r="18" spans="1:21" ht="12.75" customHeight="1" x14ac:dyDescent="0.2">
      <c r="A18" s="89">
        <v>324</v>
      </c>
      <c r="B18" s="90" t="s">
        <v>289</v>
      </c>
      <c r="C18" s="157">
        <v>3000</v>
      </c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</row>
    <row r="19" spans="1:21" ht="12.75" customHeight="1" x14ac:dyDescent="0.2">
      <c r="A19" s="89">
        <v>329</v>
      </c>
      <c r="B19" s="90" t="s">
        <v>35</v>
      </c>
      <c r="C19" s="157">
        <v>413500</v>
      </c>
      <c r="D19" s="1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</row>
    <row r="20" spans="1:21" ht="15" customHeight="1" x14ac:dyDescent="0.2">
      <c r="A20" s="102">
        <v>34</v>
      </c>
      <c r="B20" s="103" t="s">
        <v>36</v>
      </c>
      <c r="C20" s="156">
        <f>C21</f>
        <v>81000</v>
      </c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</row>
    <row r="21" spans="1:21" ht="12.75" customHeight="1" x14ac:dyDescent="0.2">
      <c r="A21" s="89">
        <v>343</v>
      </c>
      <c r="B21" s="90" t="s">
        <v>37</v>
      </c>
      <c r="C21" s="157">
        <v>81000</v>
      </c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</row>
    <row r="22" spans="1:21" ht="15" customHeight="1" x14ac:dyDescent="0.2">
      <c r="A22" s="105">
        <v>35</v>
      </c>
      <c r="B22" s="128" t="s">
        <v>82</v>
      </c>
      <c r="C22" s="158">
        <f>C23+C24+C25</f>
        <v>390000</v>
      </c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</row>
    <row r="23" spans="1:21" ht="12.75" customHeight="1" x14ac:dyDescent="0.2">
      <c r="A23" s="95">
        <v>352</v>
      </c>
      <c r="B23" s="96" t="s">
        <v>362</v>
      </c>
      <c r="C23" s="159">
        <v>220000</v>
      </c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</row>
    <row r="24" spans="1:21" ht="12.75" customHeight="1" x14ac:dyDescent="0.2">
      <c r="A24" s="95">
        <v>352</v>
      </c>
      <c r="B24" s="96" t="s">
        <v>145</v>
      </c>
      <c r="C24" s="159">
        <v>70000</v>
      </c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</row>
    <row r="25" spans="1:21" ht="12.75" customHeight="1" x14ac:dyDescent="0.2">
      <c r="A25" s="89">
        <v>352</v>
      </c>
      <c r="B25" s="90" t="s">
        <v>84</v>
      </c>
      <c r="C25" s="157">
        <v>100000</v>
      </c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</row>
    <row r="26" spans="1:21" ht="15" customHeight="1" x14ac:dyDescent="0.2">
      <c r="A26" s="146">
        <v>36</v>
      </c>
      <c r="B26" s="128" t="s">
        <v>125</v>
      </c>
      <c r="C26" s="158">
        <f>C27+C28</f>
        <v>1126500</v>
      </c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</row>
    <row r="27" spans="1:21" ht="25.5" x14ac:dyDescent="0.2">
      <c r="A27" s="91">
        <v>367</v>
      </c>
      <c r="B27" s="90" t="s">
        <v>126</v>
      </c>
      <c r="C27" s="157">
        <v>931000</v>
      </c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</row>
    <row r="28" spans="1:21" ht="25.5" x14ac:dyDescent="0.2">
      <c r="A28" s="89">
        <v>367</v>
      </c>
      <c r="B28" s="90" t="s">
        <v>127</v>
      </c>
      <c r="C28" s="157">
        <v>195500</v>
      </c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</row>
    <row r="29" spans="1:21" ht="25.5" x14ac:dyDescent="0.2">
      <c r="A29" s="147">
        <v>37</v>
      </c>
      <c r="B29" s="103" t="s">
        <v>89</v>
      </c>
      <c r="C29" s="160">
        <f>C30</f>
        <v>430000</v>
      </c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</row>
    <row r="30" spans="1:21" ht="12.75" customHeight="1" x14ac:dyDescent="0.2">
      <c r="A30" s="89">
        <v>372</v>
      </c>
      <c r="B30" s="90" t="s">
        <v>38</v>
      </c>
      <c r="C30" s="157">
        <v>430000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</row>
    <row r="31" spans="1:21" ht="15" customHeight="1" x14ac:dyDescent="0.2">
      <c r="A31" s="102">
        <v>38</v>
      </c>
      <c r="B31" s="103" t="s">
        <v>39</v>
      </c>
      <c r="C31" s="156">
        <f>C32+C33</f>
        <v>908400</v>
      </c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</row>
    <row r="32" spans="1:21" ht="12.75" customHeight="1" x14ac:dyDescent="0.2">
      <c r="A32" s="89">
        <v>381</v>
      </c>
      <c r="B32" s="90" t="s">
        <v>40</v>
      </c>
      <c r="C32" s="157">
        <v>708400</v>
      </c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</row>
    <row r="33" spans="1:21" ht="12.75" customHeight="1" thickBot="1" x14ac:dyDescent="0.25">
      <c r="A33" s="161">
        <v>383</v>
      </c>
      <c r="B33" s="162" t="s">
        <v>41</v>
      </c>
      <c r="C33" s="163">
        <v>200000</v>
      </c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</row>
    <row r="34" spans="1:21" ht="12.75" customHeight="1" thickBot="1" x14ac:dyDescent="0.25">
      <c r="A34" s="166">
        <v>4</v>
      </c>
      <c r="B34" s="134" t="s">
        <v>42</v>
      </c>
      <c r="C34" s="167">
        <f>C35+C38</f>
        <v>5050000</v>
      </c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</row>
    <row r="35" spans="1:21" ht="20.100000000000001" customHeight="1" x14ac:dyDescent="0.2">
      <c r="A35" s="164">
        <v>41</v>
      </c>
      <c r="B35" s="137" t="s">
        <v>46</v>
      </c>
      <c r="C35" s="165">
        <f>C36+C37</f>
        <v>200000</v>
      </c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</row>
    <row r="36" spans="1:21" ht="15" customHeight="1" x14ac:dyDescent="0.2">
      <c r="A36" s="89">
        <v>411</v>
      </c>
      <c r="B36" s="90" t="s">
        <v>43</v>
      </c>
      <c r="C36" s="157">
        <v>50000</v>
      </c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</row>
    <row r="37" spans="1:21" ht="12.75" customHeight="1" x14ac:dyDescent="0.2">
      <c r="A37" s="89">
        <v>412</v>
      </c>
      <c r="B37" s="90" t="s">
        <v>66</v>
      </c>
      <c r="C37" s="157">
        <v>150000</v>
      </c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</row>
    <row r="38" spans="1:21" ht="12.75" customHeight="1" x14ac:dyDescent="0.2">
      <c r="A38" s="102">
        <v>42</v>
      </c>
      <c r="B38" s="103" t="s">
        <v>47</v>
      </c>
      <c r="C38" s="156">
        <f>C39+C40+C41</f>
        <v>4850000</v>
      </c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</row>
    <row r="39" spans="1:21" ht="15" customHeight="1" x14ac:dyDescent="0.2">
      <c r="A39" s="89">
        <v>421</v>
      </c>
      <c r="B39" s="90" t="s">
        <v>44</v>
      </c>
      <c r="C39" s="157">
        <v>4800000</v>
      </c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</row>
    <row r="40" spans="1:21" ht="12.75" customHeight="1" x14ac:dyDescent="0.2">
      <c r="A40" s="89">
        <v>422</v>
      </c>
      <c r="B40" s="90" t="s">
        <v>45</v>
      </c>
      <c r="C40" s="157">
        <v>25000</v>
      </c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</row>
    <row r="41" spans="1:21" ht="12.75" customHeight="1" x14ac:dyDescent="0.2">
      <c r="A41" s="107">
        <v>426</v>
      </c>
      <c r="B41" s="394" t="s">
        <v>152</v>
      </c>
      <c r="C41" s="157">
        <v>25000</v>
      </c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</row>
    <row r="42" spans="1:21" ht="12.75" customHeight="1" x14ac:dyDescent="0.2"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</row>
    <row r="43" spans="1:21" x14ac:dyDescent="0.2"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</row>
    <row r="44" spans="1:21" ht="15" customHeight="1" x14ac:dyDescent="0.2"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</row>
    <row r="45" spans="1:21" ht="15" customHeight="1" x14ac:dyDescent="0.2"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</row>
    <row r="46" spans="1:21" ht="15" customHeight="1" x14ac:dyDescent="0.2"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</row>
    <row r="47" spans="1:21" x14ac:dyDescent="0.2">
      <c r="A47" s="13"/>
      <c r="B47" s="27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</row>
    <row r="48" spans="1:21" x14ac:dyDescent="0.2">
      <c r="A48" s="13"/>
      <c r="B48" s="27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</row>
    <row r="49" spans="1:21" x14ac:dyDescent="0.2">
      <c r="A49" s="13"/>
      <c r="B49" s="27"/>
      <c r="D49" s="75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</row>
    <row r="50" spans="1:21" x14ac:dyDescent="0.2">
      <c r="A50" s="219"/>
      <c r="B50" s="220"/>
      <c r="C50" s="75"/>
      <c r="D50" s="75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</row>
    <row r="51" spans="1:21" x14ac:dyDescent="0.2">
      <c r="A51" s="219"/>
      <c r="B51" s="220"/>
      <c r="C51" s="75"/>
      <c r="D51" s="75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</row>
    <row r="52" spans="1:21" x14ac:dyDescent="0.2">
      <c r="A52" s="219"/>
      <c r="B52" s="220"/>
      <c r="C52" s="75"/>
      <c r="D52" s="75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</row>
    <row r="53" spans="1:21" x14ac:dyDescent="0.2">
      <c r="A53" s="219"/>
      <c r="B53" s="220"/>
      <c r="C53" s="75"/>
      <c r="D53" s="75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</row>
    <row r="54" spans="1:21" x14ac:dyDescent="0.2">
      <c r="A54" s="75"/>
      <c r="B54" s="220"/>
      <c r="C54" s="75"/>
      <c r="D54" s="75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</row>
    <row r="55" spans="1:21" x14ac:dyDescent="0.2">
      <c r="A55" s="75"/>
      <c r="B55" s="220"/>
      <c r="C55" s="75"/>
      <c r="D55" s="75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</row>
    <row r="56" spans="1:21" x14ac:dyDescent="0.2">
      <c r="A56" s="75"/>
      <c r="B56" s="220"/>
      <c r="C56" s="75"/>
      <c r="D56" s="223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</row>
    <row r="57" spans="1:21" x14ac:dyDescent="0.2">
      <c r="A57" s="221"/>
      <c r="B57" s="222"/>
      <c r="C57" s="75"/>
      <c r="D57" s="75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</row>
    <row r="58" spans="1:21" x14ac:dyDescent="0.2">
      <c r="A58" s="224"/>
      <c r="B58" s="99"/>
      <c r="C58" s="75"/>
      <c r="D58" s="75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</row>
    <row r="59" spans="1:21" x14ac:dyDescent="0.2">
      <c r="A59" s="225"/>
      <c r="B59" s="226"/>
      <c r="C59" s="227"/>
      <c r="D59" s="75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</row>
    <row r="60" spans="1:21" x14ac:dyDescent="0.2">
      <c r="A60" s="228"/>
      <c r="B60" s="229"/>
      <c r="C60" s="228"/>
      <c r="D60" s="75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</row>
    <row r="61" spans="1:21" x14ac:dyDescent="0.2">
      <c r="A61" s="230"/>
      <c r="B61" s="231"/>
      <c r="C61" s="232"/>
      <c r="D61" s="236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</row>
    <row r="62" spans="1:21" x14ac:dyDescent="0.2">
      <c r="A62" s="233"/>
      <c r="B62" s="234"/>
      <c r="C62" s="235"/>
      <c r="D62" s="75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</row>
    <row r="63" spans="1:21" x14ac:dyDescent="0.2">
      <c r="A63" s="237"/>
      <c r="B63" s="99"/>
      <c r="C63" s="59"/>
      <c r="D63" s="75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</row>
    <row r="64" spans="1:21" x14ac:dyDescent="0.2">
      <c r="A64" s="237"/>
      <c r="B64" s="99"/>
      <c r="C64" s="59"/>
      <c r="D64" s="75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</row>
    <row r="65" spans="1:21" x14ac:dyDescent="0.2">
      <c r="A65" s="237"/>
      <c r="B65" s="99"/>
      <c r="C65" s="59"/>
      <c r="D65" s="75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</row>
    <row r="66" spans="1:21" x14ac:dyDescent="0.2">
      <c r="A66" s="233"/>
      <c r="B66" s="234"/>
      <c r="C66" s="235"/>
      <c r="D66" s="75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</row>
    <row r="67" spans="1:21" x14ac:dyDescent="0.2">
      <c r="A67" s="237"/>
      <c r="B67" s="99"/>
      <c r="C67" s="59"/>
      <c r="D67" s="75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</row>
    <row r="68" spans="1:21" x14ac:dyDescent="0.2">
      <c r="A68" s="237"/>
      <c r="B68" s="99"/>
      <c r="C68" s="59"/>
      <c r="D68" s="53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</row>
    <row r="69" spans="1:21" x14ac:dyDescent="0.2">
      <c r="A69" s="237"/>
      <c r="B69" s="99"/>
      <c r="C69" s="59"/>
      <c r="D69" s="75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x14ac:dyDescent="0.2">
      <c r="A70" s="237"/>
      <c r="B70" s="99"/>
      <c r="C70" s="59"/>
      <c r="D70" s="75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x14ac:dyDescent="0.2">
      <c r="A71" s="233"/>
      <c r="B71" s="234"/>
      <c r="C71" s="235"/>
      <c r="D71" s="75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x14ac:dyDescent="0.2">
      <c r="A72" s="237"/>
      <c r="B72" s="99"/>
      <c r="C72" s="59"/>
      <c r="D72" s="75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x14ac:dyDescent="0.2">
      <c r="A73" s="238"/>
      <c r="B73" s="239"/>
      <c r="C73" s="240"/>
      <c r="D73" s="75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x14ac:dyDescent="0.2">
      <c r="A74" s="237"/>
      <c r="B74" s="99"/>
      <c r="C74" s="59"/>
      <c r="D74" s="75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x14ac:dyDescent="0.2">
      <c r="A75" s="237"/>
      <c r="B75" s="239"/>
      <c r="C75" s="59"/>
      <c r="D75" s="75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x14ac:dyDescent="0.2">
      <c r="A76" s="241"/>
      <c r="B76" s="99"/>
      <c r="C76" s="59"/>
      <c r="D76" s="75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x14ac:dyDescent="0.2">
      <c r="A77" s="237"/>
      <c r="B77" s="99"/>
      <c r="C77" s="59"/>
      <c r="D77" s="75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x14ac:dyDescent="0.2">
      <c r="A78" s="233"/>
      <c r="B78" s="234"/>
      <c r="C78" s="235"/>
      <c r="D78" s="75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x14ac:dyDescent="0.2">
      <c r="A79" s="237"/>
      <c r="B79" s="99"/>
      <c r="C79" s="59"/>
      <c r="D79" s="75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x14ac:dyDescent="0.2">
      <c r="A80" s="233"/>
      <c r="B80" s="234"/>
      <c r="C80" s="235"/>
      <c r="D80" s="75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x14ac:dyDescent="0.2">
      <c r="A81" s="237"/>
      <c r="B81" s="99"/>
      <c r="C81" s="59"/>
      <c r="D81" s="75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x14ac:dyDescent="0.2">
      <c r="A82" s="237"/>
      <c r="B82" s="99"/>
      <c r="C82" s="59"/>
      <c r="D82" s="75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x14ac:dyDescent="0.2">
      <c r="A83" s="237"/>
      <c r="B83" s="99"/>
      <c r="C83" s="59"/>
      <c r="D83" s="75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x14ac:dyDescent="0.2">
      <c r="A84" s="230"/>
      <c r="B84" s="231"/>
      <c r="C84" s="232"/>
      <c r="D84" s="75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x14ac:dyDescent="0.2">
      <c r="A85" s="233"/>
      <c r="B85" s="234"/>
      <c r="C85" s="235"/>
      <c r="D85" s="75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x14ac:dyDescent="0.2">
      <c r="A86" s="237"/>
      <c r="B86" s="99"/>
      <c r="C86" s="59"/>
      <c r="D86" s="75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x14ac:dyDescent="0.2">
      <c r="A87" s="237"/>
      <c r="B87" s="99"/>
      <c r="C87" s="59"/>
      <c r="D87" s="75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x14ac:dyDescent="0.2">
      <c r="A88" s="233"/>
      <c r="B88" s="234"/>
      <c r="C88" s="235"/>
      <c r="D88" s="75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x14ac:dyDescent="0.2">
      <c r="A89" s="237"/>
      <c r="B89" s="99"/>
      <c r="C89" s="59"/>
      <c r="D89" s="75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x14ac:dyDescent="0.2">
      <c r="A90" s="237"/>
      <c r="B90" s="99"/>
      <c r="C90" s="59"/>
      <c r="D90" s="75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x14ac:dyDescent="0.2">
      <c r="A91" s="75"/>
      <c r="B91" s="220"/>
      <c r="C91" s="75"/>
      <c r="D91" s="75"/>
    </row>
    <row r="92" spans="1:21" x14ac:dyDescent="0.2">
      <c r="A92" s="75"/>
      <c r="B92" s="220"/>
      <c r="C92" s="75"/>
      <c r="D92" s="75"/>
    </row>
    <row r="93" spans="1:21" x14ac:dyDescent="0.2">
      <c r="A93" s="75"/>
      <c r="B93" s="220"/>
      <c r="C93" s="75"/>
      <c r="D93" s="75"/>
    </row>
    <row r="94" spans="1:21" x14ac:dyDescent="0.2">
      <c r="A94" s="75"/>
      <c r="B94" s="220"/>
      <c r="C94" s="75"/>
    </row>
    <row r="97" spans="1:2" x14ac:dyDescent="0.2">
      <c r="A97" s="13"/>
      <c r="B97" s="27"/>
    </row>
    <row r="98" spans="1:2" x14ac:dyDescent="0.2">
      <c r="A98" s="13"/>
      <c r="B98" s="27"/>
    </row>
    <row r="99" spans="1:2" x14ac:dyDescent="0.2">
      <c r="A99" s="13"/>
      <c r="B99" s="27"/>
    </row>
    <row r="100" spans="1:2" x14ac:dyDescent="0.2">
      <c r="A100" s="14"/>
      <c r="B100" s="27"/>
    </row>
    <row r="101" spans="1:2" x14ac:dyDescent="0.2">
      <c r="A101" s="9"/>
    </row>
    <row r="102" spans="1:2" x14ac:dyDescent="0.2">
      <c r="A102" s="9"/>
    </row>
    <row r="103" spans="1:2" x14ac:dyDescent="0.2">
      <c r="A103" s="9"/>
    </row>
  </sheetData>
  <phoneticPr fontId="0" type="noConversion"/>
  <pageMargins left="0.75" right="0.67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"/>
  <sheetViews>
    <sheetView workbookViewId="0">
      <selection activeCell="L13" sqref="L13"/>
    </sheetView>
  </sheetViews>
  <sheetFormatPr defaultRowHeight="12.75" x14ac:dyDescent="0.2"/>
  <cols>
    <col min="1" max="1" width="18.28515625" customWidth="1"/>
    <col min="2" max="2" width="54.85546875" style="16" customWidth="1"/>
    <col min="3" max="3" width="13.28515625" style="16" customWidth="1"/>
    <col min="4" max="5" width="13.28515625" customWidth="1"/>
  </cols>
  <sheetData>
    <row r="1" spans="1:8" s="10" customFormat="1" x14ac:dyDescent="0.2">
      <c r="A1" s="26"/>
      <c r="B1" s="34"/>
      <c r="C1" s="34"/>
    </row>
    <row r="2" spans="1:8" s="10" customFormat="1" x14ac:dyDescent="0.2">
      <c r="A2" s="714" t="s">
        <v>67</v>
      </c>
      <c r="B2" s="715"/>
      <c r="C2" s="715"/>
    </row>
    <row r="3" spans="1:8" s="10" customFormat="1" x14ac:dyDescent="0.2">
      <c r="A3" s="716" t="s">
        <v>68</v>
      </c>
      <c r="B3" s="717"/>
      <c r="C3" s="717"/>
    </row>
    <row r="4" spans="1:8" s="10" customFormat="1" ht="13.5" thickBot="1" x14ac:dyDescent="0.25">
      <c r="A4" s="48"/>
      <c r="B4" s="47"/>
      <c r="C4" s="47"/>
    </row>
    <row r="5" spans="1:8" s="8" customFormat="1" ht="30" customHeight="1" thickBot="1" x14ac:dyDescent="0.3">
      <c r="A5" s="153" t="s">
        <v>8</v>
      </c>
      <c r="B5" s="154" t="s">
        <v>48</v>
      </c>
      <c r="C5" s="402" t="s">
        <v>391</v>
      </c>
      <c r="D5" s="395" t="s">
        <v>399</v>
      </c>
      <c r="E5" s="396" t="s">
        <v>398</v>
      </c>
      <c r="F5" s="396" t="s">
        <v>400</v>
      </c>
      <c r="G5" s="396" t="s">
        <v>401</v>
      </c>
      <c r="H5" s="397" t="s">
        <v>402</v>
      </c>
    </row>
    <row r="6" spans="1:8" s="43" customFormat="1" ht="12.75" customHeight="1" thickBot="1" x14ac:dyDescent="0.25">
      <c r="A6" s="140">
        <v>1</v>
      </c>
      <c r="B6" s="141">
        <v>2</v>
      </c>
      <c r="C6" s="425">
        <v>3</v>
      </c>
      <c r="D6" s="426">
        <v>4</v>
      </c>
      <c r="E6" s="426">
        <v>5</v>
      </c>
      <c r="F6" s="426">
        <v>6</v>
      </c>
      <c r="G6" s="426">
        <v>7</v>
      </c>
      <c r="H6" s="427">
        <v>8</v>
      </c>
    </row>
    <row r="7" spans="1:8" s="4" customFormat="1" ht="24.95" customHeight="1" thickBot="1" x14ac:dyDescent="0.25">
      <c r="A7" s="205" t="s">
        <v>56</v>
      </c>
      <c r="B7" s="407" t="s">
        <v>80</v>
      </c>
      <c r="C7" s="435">
        <f>C8</f>
        <v>270400</v>
      </c>
      <c r="D7" s="675">
        <f>D8</f>
        <v>270400</v>
      </c>
      <c r="E7" s="675">
        <f>E8</f>
        <v>270400</v>
      </c>
      <c r="F7" s="676">
        <f t="shared" ref="F7:G9" si="0">D7/C7</f>
        <v>1</v>
      </c>
      <c r="G7" s="676">
        <f t="shared" si="0"/>
        <v>1</v>
      </c>
      <c r="H7" s="677">
        <f>E7/C7</f>
        <v>1</v>
      </c>
    </row>
    <row r="8" spans="1:8" s="4" customFormat="1" ht="24.95" customHeight="1" thickBot="1" x14ac:dyDescent="0.25">
      <c r="A8" s="207" t="s">
        <v>91</v>
      </c>
      <c r="B8" s="408" t="s">
        <v>105</v>
      </c>
      <c r="C8" s="437">
        <f>C9+C17</f>
        <v>270400</v>
      </c>
      <c r="D8" s="678">
        <f>D9+D17</f>
        <v>270400</v>
      </c>
      <c r="E8" s="678">
        <f>E9+E17</f>
        <v>270400</v>
      </c>
      <c r="F8" s="679">
        <f t="shared" si="0"/>
        <v>1</v>
      </c>
      <c r="G8" s="679">
        <f t="shared" si="0"/>
        <v>1</v>
      </c>
      <c r="H8" s="680">
        <f>E8/C8</f>
        <v>1</v>
      </c>
    </row>
    <row r="9" spans="1:8" s="12" customFormat="1" ht="22.5" x14ac:dyDescent="0.2">
      <c r="A9" s="206" t="s">
        <v>92</v>
      </c>
      <c r="B9" s="409" t="s">
        <v>102</v>
      </c>
      <c r="C9" s="436">
        <f>C11</f>
        <v>180000</v>
      </c>
      <c r="D9" s="681">
        <f>D11</f>
        <v>180000</v>
      </c>
      <c r="E9" s="681">
        <f>E11</f>
        <v>180000</v>
      </c>
      <c r="F9" s="682">
        <f t="shared" si="0"/>
        <v>1</v>
      </c>
      <c r="G9" s="682">
        <f t="shared" si="0"/>
        <v>1</v>
      </c>
      <c r="H9" s="683">
        <f>E9/C9</f>
        <v>1</v>
      </c>
    </row>
    <row r="10" spans="1:8" s="12" customFormat="1" ht="15" customHeight="1" x14ac:dyDescent="0.2">
      <c r="A10" s="198" t="s">
        <v>93</v>
      </c>
      <c r="B10" s="106" t="s">
        <v>85</v>
      </c>
      <c r="C10" s="419"/>
      <c r="D10" s="687"/>
      <c r="E10" s="688"/>
      <c r="F10" s="689"/>
      <c r="G10" s="689"/>
      <c r="H10" s="690"/>
    </row>
    <row r="11" spans="1:8" s="12" customFormat="1" ht="15" customHeight="1" x14ac:dyDescent="0.2">
      <c r="A11" s="199"/>
      <c r="B11" s="106" t="s">
        <v>96</v>
      </c>
      <c r="C11" s="419">
        <f>C13</f>
        <v>180000</v>
      </c>
      <c r="D11" s="687">
        <f>D13</f>
        <v>180000</v>
      </c>
      <c r="E11" s="687">
        <f>E13</f>
        <v>180000</v>
      </c>
      <c r="F11" s="689">
        <f>D11/C11</f>
        <v>1</v>
      </c>
      <c r="G11" s="689">
        <f>E11/D11</f>
        <v>1</v>
      </c>
      <c r="H11" s="690">
        <f>E11/C11</f>
        <v>1</v>
      </c>
    </row>
    <row r="12" spans="1:8" s="12" customFormat="1" ht="12.75" customHeight="1" x14ac:dyDescent="0.2">
      <c r="A12" s="200" t="s">
        <v>95</v>
      </c>
      <c r="B12" s="410" t="s">
        <v>130</v>
      </c>
      <c r="C12" s="93"/>
      <c r="D12" s="404"/>
      <c r="E12" s="404"/>
      <c r="F12" s="418"/>
      <c r="G12" s="418"/>
      <c r="H12" s="429"/>
    </row>
    <row r="13" spans="1:8" s="4" customFormat="1" ht="12.75" customHeight="1" x14ac:dyDescent="0.2">
      <c r="A13" s="201">
        <v>3</v>
      </c>
      <c r="B13" s="411" t="s">
        <v>69</v>
      </c>
      <c r="C13" s="420">
        <f>C14</f>
        <v>180000</v>
      </c>
      <c r="D13" s="695">
        <f>D14</f>
        <v>180000</v>
      </c>
      <c r="E13" s="695">
        <f>E14</f>
        <v>180000</v>
      </c>
      <c r="F13" s="696">
        <f>D13/C13</f>
        <v>1</v>
      </c>
      <c r="G13" s="696">
        <f>E13/D13</f>
        <v>1</v>
      </c>
      <c r="H13" s="697">
        <f>E13/C13</f>
        <v>1</v>
      </c>
    </row>
    <row r="14" spans="1:8" s="4" customFormat="1" ht="12.75" customHeight="1" x14ac:dyDescent="0.2">
      <c r="A14" s="202">
        <v>32</v>
      </c>
      <c r="B14" s="412" t="s">
        <v>31</v>
      </c>
      <c r="C14" s="421">
        <f>SUM(C15:C16)</f>
        <v>180000</v>
      </c>
      <c r="D14" s="702">
        <f>D15+D16</f>
        <v>180000</v>
      </c>
      <c r="E14" s="702">
        <f>E15+E16</f>
        <v>180000</v>
      </c>
      <c r="F14" s="703">
        <f>D14/C14</f>
        <v>1</v>
      </c>
      <c r="G14" s="703">
        <f>E14/D14</f>
        <v>1</v>
      </c>
      <c r="H14" s="704">
        <f>E14/C14</f>
        <v>1</v>
      </c>
    </row>
    <row r="15" spans="1:8" s="10" customFormat="1" ht="12.75" customHeight="1" x14ac:dyDescent="0.2">
      <c r="A15" s="203">
        <v>323</v>
      </c>
      <c r="B15" s="413" t="s">
        <v>34</v>
      </c>
      <c r="C15" s="422"/>
      <c r="D15" s="403"/>
      <c r="E15" s="403"/>
      <c r="F15" s="423"/>
      <c r="G15" s="423"/>
      <c r="H15" s="430"/>
    </row>
    <row r="16" spans="1:8" s="4" customFormat="1" ht="12.75" customHeight="1" x14ac:dyDescent="0.2">
      <c r="A16" s="203">
        <v>329</v>
      </c>
      <c r="B16" s="413" t="s">
        <v>119</v>
      </c>
      <c r="C16" s="424">
        <v>180000</v>
      </c>
      <c r="D16" s="403">
        <v>180000</v>
      </c>
      <c r="E16" s="403">
        <v>180000</v>
      </c>
      <c r="F16" s="416">
        <f>D16/C16</f>
        <v>1</v>
      </c>
      <c r="G16" s="416">
        <f>E16/D16</f>
        <v>1</v>
      </c>
      <c r="H16" s="428">
        <f>E16/C16</f>
        <v>1</v>
      </c>
    </row>
    <row r="17" spans="1:8" s="10" customFormat="1" ht="20.100000000000001" customHeight="1" x14ac:dyDescent="0.2">
      <c r="A17" s="197" t="s">
        <v>94</v>
      </c>
      <c r="B17" s="414" t="s">
        <v>97</v>
      </c>
      <c r="C17" s="417">
        <f>C19+C25</f>
        <v>90400</v>
      </c>
      <c r="D17" s="684">
        <f>D19+D25</f>
        <v>90400</v>
      </c>
      <c r="E17" s="684">
        <f>E19+E25</f>
        <v>90400</v>
      </c>
      <c r="F17" s="685">
        <f>D17/C17</f>
        <v>1</v>
      </c>
      <c r="G17" s="685">
        <f>E17/D17</f>
        <v>1</v>
      </c>
      <c r="H17" s="686">
        <f>E17/C17</f>
        <v>1</v>
      </c>
    </row>
    <row r="18" spans="1:8" s="10" customFormat="1" ht="15" customHeight="1" x14ac:dyDescent="0.2">
      <c r="A18" s="198" t="s">
        <v>98</v>
      </c>
      <c r="B18" s="106" t="s">
        <v>99</v>
      </c>
      <c r="C18" s="419"/>
      <c r="D18" s="687"/>
      <c r="E18" s="687"/>
      <c r="F18" s="691"/>
      <c r="G18" s="691"/>
      <c r="H18" s="692"/>
    </row>
    <row r="19" spans="1:8" s="10" customFormat="1" ht="15" customHeight="1" x14ac:dyDescent="0.2">
      <c r="A19" s="204"/>
      <c r="B19" s="106" t="s">
        <v>96</v>
      </c>
      <c r="C19" s="419">
        <f>C21</f>
        <v>10400</v>
      </c>
      <c r="D19" s="687">
        <f>D21</f>
        <v>10400</v>
      </c>
      <c r="E19" s="687">
        <f>E21</f>
        <v>10400</v>
      </c>
      <c r="F19" s="691">
        <f>D19/C19</f>
        <v>1</v>
      </c>
      <c r="G19" s="691">
        <f>E19/D19</f>
        <v>1</v>
      </c>
      <c r="H19" s="692">
        <f>E19/C19</f>
        <v>1</v>
      </c>
    </row>
    <row r="20" spans="1:8" s="10" customFormat="1" ht="12.75" customHeight="1" x14ac:dyDescent="0.2">
      <c r="A20" s="200" t="s">
        <v>100</v>
      </c>
      <c r="B20" s="410" t="s">
        <v>130</v>
      </c>
      <c r="C20" s="93"/>
      <c r="D20" s="403"/>
      <c r="E20" s="403"/>
      <c r="F20" s="423"/>
      <c r="G20" s="423"/>
      <c r="H20" s="430"/>
    </row>
    <row r="21" spans="1:8" s="10" customFormat="1" ht="12.75" customHeight="1" x14ac:dyDescent="0.2">
      <c r="A21" s="201">
        <v>3</v>
      </c>
      <c r="B21" s="411" t="s">
        <v>69</v>
      </c>
      <c r="C21" s="420">
        <f t="shared" ref="C21:E22" si="1">C22</f>
        <v>10400</v>
      </c>
      <c r="D21" s="695">
        <f t="shared" si="1"/>
        <v>10400</v>
      </c>
      <c r="E21" s="695">
        <f t="shared" si="1"/>
        <v>10400</v>
      </c>
      <c r="F21" s="698">
        <f t="shared" ref="F21:G23" si="2">D21/C21</f>
        <v>1</v>
      </c>
      <c r="G21" s="698">
        <f t="shared" si="2"/>
        <v>1</v>
      </c>
      <c r="H21" s="699">
        <f>E21/C21</f>
        <v>1</v>
      </c>
    </row>
    <row r="22" spans="1:8" s="4" customFormat="1" ht="12.75" customHeight="1" x14ac:dyDescent="0.2">
      <c r="A22" s="202">
        <v>38</v>
      </c>
      <c r="B22" s="412" t="s">
        <v>70</v>
      </c>
      <c r="C22" s="421">
        <f t="shared" si="1"/>
        <v>10400</v>
      </c>
      <c r="D22" s="702">
        <f t="shared" si="1"/>
        <v>10400</v>
      </c>
      <c r="E22" s="702">
        <f t="shared" si="1"/>
        <v>10400</v>
      </c>
      <c r="F22" s="703">
        <f t="shared" si="2"/>
        <v>1</v>
      </c>
      <c r="G22" s="703">
        <f t="shared" si="2"/>
        <v>1</v>
      </c>
      <c r="H22" s="704">
        <f>E22/C22</f>
        <v>1</v>
      </c>
    </row>
    <row r="23" spans="1:8" s="4" customFormat="1" ht="12.75" customHeight="1" x14ac:dyDescent="0.2">
      <c r="A23" s="203">
        <v>381</v>
      </c>
      <c r="B23" s="413" t="s">
        <v>71</v>
      </c>
      <c r="C23" s="424">
        <v>10400</v>
      </c>
      <c r="D23" s="403">
        <v>10400</v>
      </c>
      <c r="E23" s="403">
        <v>10400</v>
      </c>
      <c r="F23" s="416">
        <f t="shared" si="2"/>
        <v>1</v>
      </c>
      <c r="G23" s="416">
        <f t="shared" si="2"/>
        <v>1</v>
      </c>
      <c r="H23" s="428">
        <f>E23/C23</f>
        <v>1</v>
      </c>
    </row>
    <row r="24" spans="1:8" ht="15" customHeight="1" x14ac:dyDescent="0.2">
      <c r="A24" s="198" t="s">
        <v>143</v>
      </c>
      <c r="B24" s="106" t="s">
        <v>144</v>
      </c>
      <c r="C24" s="419"/>
      <c r="D24" s="687"/>
      <c r="E24" s="687"/>
      <c r="F24" s="693"/>
      <c r="G24" s="693"/>
      <c r="H24" s="694"/>
    </row>
    <row r="25" spans="1:8" ht="15" customHeight="1" x14ac:dyDescent="0.2">
      <c r="A25" s="199"/>
      <c r="B25" s="106" t="s">
        <v>96</v>
      </c>
      <c r="C25" s="419">
        <f>C27</f>
        <v>80000</v>
      </c>
      <c r="D25" s="687">
        <f>D27</f>
        <v>80000</v>
      </c>
      <c r="E25" s="687">
        <f>E27</f>
        <v>80000</v>
      </c>
      <c r="F25" s="693">
        <f>D25/C25</f>
        <v>1</v>
      </c>
      <c r="G25" s="693">
        <f>E25/D25</f>
        <v>1</v>
      </c>
      <c r="H25" s="694">
        <f>E25/C25</f>
        <v>1</v>
      </c>
    </row>
    <row r="26" spans="1:8" ht="12.75" customHeight="1" x14ac:dyDescent="0.2">
      <c r="A26" s="200" t="s">
        <v>95</v>
      </c>
      <c r="B26" s="410" t="s">
        <v>130</v>
      </c>
      <c r="C26" s="93"/>
      <c r="D26" s="403"/>
      <c r="E26" s="403"/>
      <c r="F26" s="247"/>
      <c r="G26" s="247"/>
      <c r="H26" s="431"/>
    </row>
    <row r="27" spans="1:8" ht="12.75" customHeight="1" x14ac:dyDescent="0.2">
      <c r="A27" s="201">
        <v>3</v>
      </c>
      <c r="B27" s="411" t="s">
        <v>69</v>
      </c>
      <c r="C27" s="420">
        <f>C28</f>
        <v>80000</v>
      </c>
      <c r="D27" s="695">
        <f>D28</f>
        <v>80000</v>
      </c>
      <c r="E27" s="695">
        <f>E28</f>
        <v>80000</v>
      </c>
      <c r="F27" s="700">
        <f>D27/C27</f>
        <v>1</v>
      </c>
      <c r="G27" s="700">
        <f>E27/D27</f>
        <v>1</v>
      </c>
      <c r="H27" s="701">
        <f>E27/C27</f>
        <v>1</v>
      </c>
    </row>
    <row r="28" spans="1:8" ht="12.75" customHeight="1" x14ac:dyDescent="0.2">
      <c r="A28" s="202">
        <v>32</v>
      </c>
      <c r="B28" s="412" t="s">
        <v>31</v>
      </c>
      <c r="C28" s="421">
        <f>SUM(C29:C30)</f>
        <v>80000</v>
      </c>
      <c r="D28" s="702">
        <v>80000</v>
      </c>
      <c r="E28" s="702">
        <v>80000</v>
      </c>
      <c r="F28" s="705">
        <f>D28/C28</f>
        <v>1</v>
      </c>
      <c r="G28" s="705">
        <f>E28/D28</f>
        <v>1</v>
      </c>
      <c r="H28" s="706">
        <f>E28/C28</f>
        <v>1</v>
      </c>
    </row>
    <row r="29" spans="1:8" ht="12.75" customHeight="1" x14ac:dyDescent="0.2">
      <c r="A29" s="203">
        <v>323</v>
      </c>
      <c r="B29" s="413" t="s">
        <v>34</v>
      </c>
      <c r="C29" s="422">
        <v>35000</v>
      </c>
      <c r="D29" s="403"/>
      <c r="E29" s="403"/>
      <c r="F29" s="247"/>
      <c r="G29" s="247"/>
      <c r="H29" s="431"/>
    </row>
    <row r="30" spans="1:8" ht="12.75" customHeight="1" thickBot="1" x14ac:dyDescent="0.25">
      <c r="A30" s="405">
        <v>329</v>
      </c>
      <c r="B30" s="415" t="s">
        <v>119</v>
      </c>
      <c r="C30" s="434">
        <v>45000</v>
      </c>
      <c r="D30" s="406"/>
      <c r="E30" s="406"/>
      <c r="F30" s="432"/>
      <c r="G30" s="432"/>
      <c r="H30" s="433"/>
    </row>
    <row r="31" spans="1:8" x14ac:dyDescent="0.2">
      <c r="B31"/>
      <c r="C31"/>
    </row>
    <row r="32" spans="1:8" x14ac:dyDescent="0.2">
      <c r="B32"/>
      <c r="C32"/>
    </row>
    <row r="33" spans="2:3" x14ac:dyDescent="0.2">
      <c r="B33"/>
      <c r="C33"/>
    </row>
    <row r="34" spans="2:3" x14ac:dyDescent="0.2">
      <c r="B34"/>
      <c r="C34"/>
    </row>
    <row r="35" spans="2:3" x14ac:dyDescent="0.2">
      <c r="B35"/>
      <c r="C35"/>
    </row>
    <row r="36" spans="2:3" x14ac:dyDescent="0.2">
      <c r="B36"/>
      <c r="C36"/>
    </row>
    <row r="157" spans="1:1" x14ac:dyDescent="0.2">
      <c r="A157" s="46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  <row r="167" spans="1:1" x14ac:dyDescent="0.2">
      <c r="A167" s="9"/>
    </row>
  </sheetData>
  <mergeCells count="2">
    <mergeCell ref="A2:C2"/>
    <mergeCell ref="A3:C3"/>
  </mergeCells>
  <phoneticPr fontId="0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73"/>
  <sheetViews>
    <sheetView topLeftCell="A403" workbookViewId="0">
      <selection activeCell="D3" sqref="D3"/>
    </sheetView>
  </sheetViews>
  <sheetFormatPr defaultRowHeight="12.75" x14ac:dyDescent="0.2"/>
  <cols>
    <col min="1" max="1" width="16.7109375" style="61" customWidth="1"/>
    <col min="2" max="2" width="45.28515625" style="16" customWidth="1"/>
    <col min="3" max="3" width="15" style="16" customWidth="1"/>
    <col min="4" max="5" width="15" customWidth="1"/>
    <col min="6" max="6" width="9.140625" customWidth="1"/>
  </cols>
  <sheetData>
    <row r="1" spans="1:47" s="8" customFormat="1" ht="30" customHeight="1" thickBot="1" x14ac:dyDescent="0.3">
      <c r="A1" s="108" t="s">
        <v>8</v>
      </c>
      <c r="B1" s="109" t="s">
        <v>48</v>
      </c>
      <c r="C1" s="618" t="s">
        <v>387</v>
      </c>
      <c r="D1" s="395" t="s">
        <v>399</v>
      </c>
      <c r="E1" s="395" t="s">
        <v>398</v>
      </c>
      <c r="F1" s="395" t="s">
        <v>400</v>
      </c>
      <c r="G1" s="395" t="s">
        <v>401</v>
      </c>
      <c r="H1" s="619" t="s">
        <v>402</v>
      </c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</row>
    <row r="2" spans="1:47" s="43" customFormat="1" ht="12.75" customHeight="1" thickBot="1" x14ac:dyDescent="0.25">
      <c r="A2" s="596">
        <v>1</v>
      </c>
      <c r="B2" s="597">
        <v>2</v>
      </c>
      <c r="C2" s="620">
        <v>3</v>
      </c>
      <c r="D2" s="621">
        <v>4</v>
      </c>
      <c r="E2" s="621">
        <v>5</v>
      </c>
      <c r="F2" s="621">
        <v>6</v>
      </c>
      <c r="G2" s="621">
        <v>7</v>
      </c>
      <c r="H2" s="622">
        <v>8</v>
      </c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</row>
    <row r="3" spans="1:47" s="4" customFormat="1" ht="24.95" customHeight="1" thickBot="1" x14ac:dyDescent="0.3">
      <c r="A3" s="110" t="s">
        <v>57</v>
      </c>
      <c r="B3" s="438" t="s">
        <v>58</v>
      </c>
      <c r="C3" s="598">
        <f>C4+C488+C505</f>
        <v>11748000</v>
      </c>
      <c r="D3" s="623">
        <f>D4+D488+D505</f>
        <v>6560000</v>
      </c>
      <c r="E3" s="623">
        <f>E4+E488+E505</f>
        <v>5875000</v>
      </c>
      <c r="F3" s="655">
        <f t="shared" ref="F3:G6" si="0">D3/C3</f>
        <v>0.55839291794347978</v>
      </c>
      <c r="G3" s="655">
        <f t="shared" si="0"/>
        <v>0.89557926829268297</v>
      </c>
      <c r="H3" s="656">
        <f>E3/C3</f>
        <v>0.5000851208716377</v>
      </c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</row>
    <row r="4" spans="1:47" s="4" customFormat="1" ht="24.95" customHeight="1" thickBot="1" x14ac:dyDescent="0.3">
      <c r="A4" s="600" t="s">
        <v>261</v>
      </c>
      <c r="B4" s="601" t="s">
        <v>72</v>
      </c>
      <c r="C4" s="602">
        <f>C5+C114+ C129+C139+C148+C171+C215+C237+C255+C302+C324+C347+C377+C414+C422+C438</f>
        <v>10621500</v>
      </c>
      <c r="D4" s="624">
        <f>D5+D114+D129+D139+D148+D171+D215+D237+D255+D302+D324+D347+D377+D414+D422+D438</f>
        <v>5600000</v>
      </c>
      <c r="E4" s="624">
        <f>E5+E114+E129+E139+E148+E171+E215+E237+E255+E302+E324+E347+E377+E414+E422+E438</f>
        <v>4895000</v>
      </c>
      <c r="F4" s="657">
        <f t="shared" si="0"/>
        <v>0.52723250011768585</v>
      </c>
      <c r="G4" s="657">
        <f t="shared" si="0"/>
        <v>0.87410714285714286</v>
      </c>
      <c r="H4" s="658">
        <f>E4/C4</f>
        <v>0.46085769429929857</v>
      </c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</row>
    <row r="5" spans="1:47" s="12" customFormat="1" ht="20.100000000000001" customHeight="1" x14ac:dyDescent="0.2">
      <c r="A5" s="720" t="s">
        <v>294</v>
      </c>
      <c r="B5" s="721"/>
      <c r="C5" s="599">
        <f>C6+C26+C95+C105</f>
        <v>3068500</v>
      </c>
      <c r="D5" s="625">
        <f>D6+D26+D95+D105</f>
        <v>2585000</v>
      </c>
      <c r="E5" s="625">
        <f>E6+E26+E95+E105</f>
        <v>2435000</v>
      </c>
      <c r="F5" s="659">
        <f t="shared" si="0"/>
        <v>0.84243115528759982</v>
      </c>
      <c r="G5" s="659">
        <f t="shared" si="0"/>
        <v>0.94197292069632499</v>
      </c>
      <c r="H5" s="660">
        <f>E5/C5</f>
        <v>0.79354733583183967</v>
      </c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</row>
    <row r="6" spans="1:47" s="12" customFormat="1" ht="15" customHeight="1" x14ac:dyDescent="0.2">
      <c r="A6" s="275" t="s">
        <v>332</v>
      </c>
      <c r="B6" s="399" t="s">
        <v>27</v>
      </c>
      <c r="C6" s="526">
        <f>C9</f>
        <v>1093000</v>
      </c>
      <c r="D6" s="610">
        <f>D9</f>
        <v>1200000</v>
      </c>
      <c r="E6" s="610">
        <f>E9</f>
        <v>1250000</v>
      </c>
      <c r="F6" s="661">
        <f t="shared" si="0"/>
        <v>1.0978956999085088</v>
      </c>
      <c r="G6" s="661">
        <f t="shared" si="0"/>
        <v>1.0416666666666667</v>
      </c>
      <c r="H6" s="662">
        <f>E6/C6</f>
        <v>1.1436413540713632</v>
      </c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</row>
    <row r="7" spans="1:47" s="12" customFormat="1" ht="15" customHeight="1" x14ac:dyDescent="0.2">
      <c r="A7" s="276"/>
      <c r="B7" s="399" t="s">
        <v>153</v>
      </c>
      <c r="C7" s="526"/>
      <c r="D7" s="609"/>
      <c r="E7" s="609"/>
      <c r="F7" s="612"/>
      <c r="G7" s="612"/>
      <c r="H7" s="613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</row>
    <row r="8" spans="1:47" s="49" customFormat="1" ht="12.75" customHeight="1" x14ac:dyDescent="0.2">
      <c r="A8" s="277" t="s">
        <v>101</v>
      </c>
      <c r="B8" s="439" t="s">
        <v>131</v>
      </c>
      <c r="C8" s="527"/>
      <c r="D8" s="626"/>
      <c r="E8" s="626"/>
      <c r="F8" s="627"/>
      <c r="G8" s="627"/>
      <c r="H8" s="628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</row>
    <row r="9" spans="1:47" s="4" customFormat="1" ht="12.75" customHeight="1" x14ac:dyDescent="0.2">
      <c r="A9" s="278">
        <v>3</v>
      </c>
      <c r="B9" s="440" t="s">
        <v>69</v>
      </c>
      <c r="C9" s="528">
        <f>C10+C19</f>
        <v>1093000</v>
      </c>
      <c r="D9" s="644">
        <f>D10+D19</f>
        <v>1200000</v>
      </c>
      <c r="E9" s="644">
        <f>E10+E19</f>
        <v>1250000</v>
      </c>
      <c r="F9" s="663">
        <f t="shared" ref="F9:G11" si="1">D9/C9</f>
        <v>1.0978956999085088</v>
      </c>
      <c r="G9" s="663">
        <f t="shared" si="1"/>
        <v>1.0416666666666667</v>
      </c>
      <c r="H9" s="664">
        <f>E9/C9</f>
        <v>1.1436413540713632</v>
      </c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</row>
    <row r="10" spans="1:47" ht="12.75" customHeight="1" x14ac:dyDescent="0.2">
      <c r="A10" s="279">
        <v>31</v>
      </c>
      <c r="B10" s="441" t="s">
        <v>27</v>
      </c>
      <c r="C10" s="529">
        <f>C11+C13+C15</f>
        <v>1046000</v>
      </c>
      <c r="D10" s="645">
        <v>1200000</v>
      </c>
      <c r="E10" s="645">
        <v>1250000</v>
      </c>
      <c r="F10" s="665">
        <f t="shared" si="1"/>
        <v>1.1472275334608031</v>
      </c>
      <c r="G10" s="665">
        <f t="shared" si="1"/>
        <v>1.0416666666666667</v>
      </c>
      <c r="H10" s="666">
        <f>E10/C10</f>
        <v>1.1950286806883366</v>
      </c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</row>
    <row r="11" spans="1:47" ht="12.75" customHeight="1" x14ac:dyDescent="0.2">
      <c r="A11" s="280">
        <v>311</v>
      </c>
      <c r="B11" s="442" t="s">
        <v>210</v>
      </c>
      <c r="C11" s="530">
        <f>C12</f>
        <v>870000</v>
      </c>
      <c r="D11" s="634">
        <f>D12</f>
        <v>0</v>
      </c>
      <c r="E11" s="634">
        <f>E12</f>
        <v>0</v>
      </c>
      <c r="F11" s="635">
        <f t="shared" si="1"/>
        <v>0</v>
      </c>
      <c r="G11" s="635" t="e">
        <f t="shared" si="1"/>
        <v>#DIV/0!</v>
      </c>
      <c r="H11" s="636">
        <f>E11/C11</f>
        <v>0</v>
      </c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</row>
    <row r="12" spans="1:47" s="4" customFormat="1" ht="12.75" customHeight="1" x14ac:dyDescent="0.2">
      <c r="A12" s="281">
        <v>311</v>
      </c>
      <c r="B12" s="443" t="s">
        <v>59</v>
      </c>
      <c r="C12" s="531">
        <v>870000</v>
      </c>
      <c r="D12" s="637"/>
      <c r="E12" s="637"/>
      <c r="F12" s="627"/>
      <c r="G12" s="627"/>
      <c r="H12" s="628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</row>
    <row r="13" spans="1:47" ht="12.75" customHeight="1" x14ac:dyDescent="0.2">
      <c r="A13" s="280">
        <v>312</v>
      </c>
      <c r="B13" s="442" t="s">
        <v>29</v>
      </c>
      <c r="C13" s="530">
        <f>C14</f>
        <v>35000</v>
      </c>
      <c r="D13" s="634">
        <f>D14</f>
        <v>0</v>
      </c>
      <c r="E13" s="634">
        <f>E14</f>
        <v>0</v>
      </c>
      <c r="F13" s="635">
        <f>D13/C13</f>
        <v>0</v>
      </c>
      <c r="G13" s="635" t="e">
        <f>E13/D13</f>
        <v>#DIV/0!</v>
      </c>
      <c r="H13" s="636">
        <f>E13/C13</f>
        <v>0</v>
      </c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</row>
    <row r="14" spans="1:47" s="4" customFormat="1" ht="12.75" customHeight="1" x14ac:dyDescent="0.2">
      <c r="A14" s="281">
        <v>312</v>
      </c>
      <c r="B14" s="443" t="s">
        <v>29</v>
      </c>
      <c r="C14" s="531">
        <v>35000</v>
      </c>
      <c r="D14" s="637"/>
      <c r="E14" s="637"/>
      <c r="F14" s="627"/>
      <c r="G14" s="627"/>
      <c r="H14" s="628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</row>
    <row r="15" spans="1:47" ht="12.75" customHeight="1" x14ac:dyDescent="0.2">
      <c r="A15" s="280">
        <v>313</v>
      </c>
      <c r="B15" s="442" t="s">
        <v>123</v>
      </c>
      <c r="C15" s="530">
        <f>C16+C17+C18</f>
        <v>141000</v>
      </c>
      <c r="D15" s="634">
        <f>D16+D17+D18</f>
        <v>0</v>
      </c>
      <c r="E15" s="634">
        <f>E16+E17+E18</f>
        <v>0</v>
      </c>
      <c r="F15" s="635">
        <f>D15/C15</f>
        <v>0</v>
      </c>
      <c r="G15" s="635" t="e">
        <f>E15/D15</f>
        <v>#DIV/0!</v>
      </c>
      <c r="H15" s="636">
        <f>E15/C15</f>
        <v>0</v>
      </c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</row>
    <row r="16" spans="1:47" ht="12.75" customHeight="1" x14ac:dyDescent="0.2">
      <c r="A16" s="282">
        <v>313</v>
      </c>
      <c r="B16" s="444" t="s">
        <v>214</v>
      </c>
      <c r="C16" s="532">
        <v>120000</v>
      </c>
      <c r="D16" s="637"/>
      <c r="E16" s="637"/>
      <c r="F16" s="627"/>
      <c r="G16" s="627"/>
      <c r="H16" s="628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</row>
    <row r="17" spans="1:47" ht="12.75" customHeight="1" x14ac:dyDescent="0.2">
      <c r="A17" s="282">
        <v>313</v>
      </c>
      <c r="B17" s="444" t="s">
        <v>215</v>
      </c>
      <c r="C17" s="532">
        <v>6000</v>
      </c>
      <c r="D17" s="637"/>
      <c r="E17" s="637"/>
      <c r="F17" s="627"/>
      <c r="G17" s="627"/>
      <c r="H17" s="628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</row>
    <row r="18" spans="1:47" ht="12.75" customHeight="1" x14ac:dyDescent="0.2">
      <c r="A18" s="282">
        <v>313</v>
      </c>
      <c r="B18" s="444" t="s">
        <v>216</v>
      </c>
      <c r="C18" s="532">
        <v>15000</v>
      </c>
      <c r="D18" s="637"/>
      <c r="E18" s="637"/>
      <c r="F18" s="627"/>
      <c r="G18" s="627"/>
      <c r="H18" s="628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</row>
    <row r="19" spans="1:47" ht="12.75" customHeight="1" x14ac:dyDescent="0.2">
      <c r="A19" s="279">
        <v>32</v>
      </c>
      <c r="B19" s="441" t="s">
        <v>31</v>
      </c>
      <c r="C19" s="529">
        <f>C20</f>
        <v>47000</v>
      </c>
      <c r="D19" s="631">
        <f>D20</f>
        <v>0</v>
      </c>
      <c r="E19" s="631">
        <f>E20</f>
        <v>0</v>
      </c>
      <c r="F19" s="632">
        <f>D19/C19</f>
        <v>0</v>
      </c>
      <c r="G19" s="632" t="e">
        <f>E19/D19</f>
        <v>#DIV/0!</v>
      </c>
      <c r="H19" s="633">
        <f>E19/C19</f>
        <v>0</v>
      </c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</row>
    <row r="20" spans="1:47" s="4" customFormat="1" ht="12.75" customHeight="1" x14ac:dyDescent="0.2">
      <c r="A20" s="280">
        <v>321</v>
      </c>
      <c r="B20" s="442" t="s">
        <v>211</v>
      </c>
      <c r="C20" s="530">
        <f>C21+C22+C23+C24+C25</f>
        <v>47000</v>
      </c>
      <c r="D20" s="634">
        <f>D21+D22+D23+D24+D25</f>
        <v>0</v>
      </c>
      <c r="E20" s="634">
        <f>E21+E22+E23+E24+E25</f>
        <v>0</v>
      </c>
      <c r="F20" s="635">
        <f>D20/C20</f>
        <v>0</v>
      </c>
      <c r="G20" s="635" t="e">
        <f>E20/D20</f>
        <v>#DIV/0!</v>
      </c>
      <c r="H20" s="636">
        <f>E20/C20</f>
        <v>0</v>
      </c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</row>
    <row r="21" spans="1:47" s="97" customFormat="1" ht="12.75" customHeight="1" x14ac:dyDescent="0.2">
      <c r="A21" s="281">
        <v>321</v>
      </c>
      <c r="B21" s="443" t="s">
        <v>166</v>
      </c>
      <c r="C21" s="531">
        <v>5000</v>
      </c>
      <c r="D21" s="637"/>
      <c r="E21" s="637"/>
      <c r="F21" s="627"/>
      <c r="G21" s="627"/>
      <c r="H21" s="628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</row>
    <row r="22" spans="1:47" s="97" customFormat="1" ht="12.75" customHeight="1" x14ac:dyDescent="0.2">
      <c r="A22" s="281">
        <v>321</v>
      </c>
      <c r="B22" s="443" t="s">
        <v>167</v>
      </c>
      <c r="C22" s="531">
        <v>10000</v>
      </c>
      <c r="D22" s="637"/>
      <c r="E22" s="637"/>
      <c r="F22" s="627"/>
      <c r="G22" s="627"/>
      <c r="H22" s="628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</row>
    <row r="23" spans="1:47" s="97" customFormat="1" ht="12.75" customHeight="1" x14ac:dyDescent="0.2">
      <c r="A23" s="282">
        <v>321</v>
      </c>
      <c r="B23" s="444" t="s">
        <v>168</v>
      </c>
      <c r="C23" s="532">
        <v>20000</v>
      </c>
      <c r="D23" s="637"/>
      <c r="E23" s="637"/>
      <c r="F23" s="627"/>
      <c r="G23" s="627"/>
      <c r="H23" s="628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</row>
    <row r="24" spans="1:47" s="4" customFormat="1" ht="12.75" customHeight="1" x14ac:dyDescent="0.2">
      <c r="A24" s="281">
        <v>321</v>
      </c>
      <c r="B24" s="443" t="s">
        <v>212</v>
      </c>
      <c r="C24" s="531">
        <v>10000</v>
      </c>
      <c r="D24" s="637"/>
      <c r="E24" s="637"/>
      <c r="F24" s="627"/>
      <c r="G24" s="627"/>
      <c r="H24" s="628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</row>
    <row r="25" spans="1:47" s="4" customFormat="1" ht="12.75" customHeight="1" x14ac:dyDescent="0.2">
      <c r="A25" s="281">
        <v>321</v>
      </c>
      <c r="B25" s="443" t="s">
        <v>213</v>
      </c>
      <c r="C25" s="531">
        <v>2000</v>
      </c>
      <c r="D25" s="637"/>
      <c r="E25" s="637"/>
      <c r="F25" s="627"/>
      <c r="G25" s="627"/>
      <c r="H25" s="628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</row>
    <row r="26" spans="1:47" s="45" customFormat="1" ht="15" customHeight="1" x14ac:dyDescent="0.2">
      <c r="A26" s="283" t="s">
        <v>379</v>
      </c>
      <c r="B26" s="445" t="s">
        <v>31</v>
      </c>
      <c r="C26" s="526">
        <f>C29</f>
        <v>1694500</v>
      </c>
      <c r="D26" s="610">
        <v>1300000</v>
      </c>
      <c r="E26" s="610">
        <v>1100000</v>
      </c>
      <c r="F26" s="661">
        <f>D26/C26</f>
        <v>0.76718796105045739</v>
      </c>
      <c r="G26" s="661">
        <f>E26/D26</f>
        <v>0.84615384615384615</v>
      </c>
      <c r="H26" s="662">
        <f>E26/C26</f>
        <v>0.64915904396577162</v>
      </c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</row>
    <row r="27" spans="1:47" s="45" customFormat="1" ht="15" customHeight="1" x14ac:dyDescent="0.2">
      <c r="A27" s="284"/>
      <c r="B27" s="399" t="s">
        <v>153</v>
      </c>
      <c r="C27" s="533"/>
      <c r="D27" s="609"/>
      <c r="E27" s="609"/>
      <c r="F27" s="612"/>
      <c r="G27" s="612"/>
      <c r="H27" s="613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</row>
    <row r="28" spans="1:47" s="62" customFormat="1" ht="12.75" customHeight="1" x14ac:dyDescent="0.2">
      <c r="A28" s="285" t="s">
        <v>103</v>
      </c>
      <c r="B28" s="439" t="s">
        <v>131</v>
      </c>
      <c r="C28" s="534"/>
      <c r="D28" s="626"/>
      <c r="E28" s="626"/>
      <c r="F28" s="627"/>
      <c r="G28" s="627"/>
      <c r="H28" s="628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</row>
    <row r="29" spans="1:47" s="45" customFormat="1" ht="12.75" customHeight="1" x14ac:dyDescent="0.2">
      <c r="A29" s="286">
        <v>3</v>
      </c>
      <c r="B29" s="440" t="s">
        <v>69</v>
      </c>
      <c r="C29" s="535">
        <f>C30</f>
        <v>1694500</v>
      </c>
      <c r="D29" s="644">
        <f>D30</f>
        <v>0</v>
      </c>
      <c r="E29" s="644">
        <f>E30</f>
        <v>0</v>
      </c>
      <c r="F29" s="663">
        <f t="shared" ref="F29:G31" si="2">D29/C29</f>
        <v>0</v>
      </c>
      <c r="G29" s="663" t="e">
        <f t="shared" si="2"/>
        <v>#DIV/0!</v>
      </c>
      <c r="H29" s="664">
        <f>E29/C29</f>
        <v>0</v>
      </c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</row>
    <row r="30" spans="1:47" s="46" customFormat="1" ht="12.75" customHeight="1" x14ac:dyDescent="0.2">
      <c r="A30" s="287">
        <v>32</v>
      </c>
      <c r="B30" s="441" t="s">
        <v>31</v>
      </c>
      <c r="C30" s="536">
        <f>C31+C44+C76+C79</f>
        <v>1694500</v>
      </c>
      <c r="D30" s="645">
        <f>D31+D44+D76+D79</f>
        <v>0</v>
      </c>
      <c r="E30" s="645">
        <f>E31+E44+E76+E79</f>
        <v>0</v>
      </c>
      <c r="F30" s="665">
        <f t="shared" si="2"/>
        <v>0</v>
      </c>
      <c r="G30" s="665" t="e">
        <f t="shared" si="2"/>
        <v>#DIV/0!</v>
      </c>
      <c r="H30" s="666">
        <f>E30/C30</f>
        <v>0</v>
      </c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</row>
    <row r="31" spans="1:47" s="46" customFormat="1" ht="12.75" customHeight="1" x14ac:dyDescent="0.2">
      <c r="A31" s="288">
        <v>322</v>
      </c>
      <c r="B31" s="446" t="s">
        <v>33</v>
      </c>
      <c r="C31" s="530">
        <f>C32+C33+C34+C35+C36+C37+C38+C39+C40+C41+C42+C43</f>
        <v>296000</v>
      </c>
      <c r="D31" s="634">
        <f>D32+D33+D34+D35+D36+D37+D38+D39+D40+D41+D42+D43</f>
        <v>0</v>
      </c>
      <c r="E31" s="634">
        <f>E32+E33+E34+E35+E36+E37+E38+E39+E40+E41+E42+E43</f>
        <v>0</v>
      </c>
      <c r="F31" s="635">
        <f t="shared" si="2"/>
        <v>0</v>
      </c>
      <c r="G31" s="635" t="e">
        <f t="shared" si="2"/>
        <v>#DIV/0!</v>
      </c>
      <c r="H31" s="636">
        <f>E31/C31</f>
        <v>0</v>
      </c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</row>
    <row r="32" spans="1:47" s="63" customFormat="1" ht="12.75" customHeight="1" x14ac:dyDescent="0.2">
      <c r="A32" s="281">
        <v>322</v>
      </c>
      <c r="B32" s="443" t="s">
        <v>170</v>
      </c>
      <c r="C32" s="531">
        <v>30000</v>
      </c>
      <c r="D32" s="637"/>
      <c r="E32" s="637"/>
      <c r="F32" s="627"/>
      <c r="G32" s="627"/>
      <c r="H32" s="628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</row>
    <row r="33" spans="1:47" ht="12.75" customHeight="1" x14ac:dyDescent="0.2">
      <c r="A33" s="281">
        <v>322</v>
      </c>
      <c r="B33" s="443" t="s">
        <v>169</v>
      </c>
      <c r="C33" s="531">
        <v>6000</v>
      </c>
      <c r="D33" s="637"/>
      <c r="E33" s="637"/>
      <c r="F33" s="627"/>
      <c r="G33" s="627"/>
      <c r="H33" s="628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</row>
    <row r="34" spans="1:47" ht="12.75" customHeight="1" x14ac:dyDescent="0.2">
      <c r="A34" s="281">
        <v>322</v>
      </c>
      <c r="B34" s="443" t="s">
        <v>171</v>
      </c>
      <c r="C34" s="531">
        <v>6000</v>
      </c>
      <c r="D34" s="637"/>
      <c r="E34" s="637"/>
      <c r="F34" s="627"/>
      <c r="G34" s="627"/>
      <c r="H34" s="628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</row>
    <row r="35" spans="1:47" ht="12.75" customHeight="1" x14ac:dyDescent="0.2">
      <c r="A35" s="281">
        <v>322</v>
      </c>
      <c r="B35" s="443" t="s">
        <v>172</v>
      </c>
      <c r="C35" s="531">
        <v>5000</v>
      </c>
      <c r="D35" s="637"/>
      <c r="E35" s="637"/>
      <c r="F35" s="627"/>
      <c r="G35" s="627"/>
      <c r="H35" s="628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</row>
    <row r="36" spans="1:47" ht="12.75" customHeight="1" x14ac:dyDescent="0.2">
      <c r="A36" s="281">
        <v>322</v>
      </c>
      <c r="B36" s="443" t="s">
        <v>173</v>
      </c>
      <c r="C36" s="531">
        <v>110000</v>
      </c>
      <c r="D36" s="637"/>
      <c r="E36" s="637"/>
      <c r="F36" s="627"/>
      <c r="G36" s="627"/>
      <c r="H36" s="628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</row>
    <row r="37" spans="1:47" ht="12.75" customHeight="1" x14ac:dyDescent="0.2">
      <c r="A37" s="281">
        <v>322</v>
      </c>
      <c r="B37" s="443" t="s">
        <v>174</v>
      </c>
      <c r="C37" s="531">
        <v>80000</v>
      </c>
      <c r="D37" s="637"/>
      <c r="E37" s="637"/>
      <c r="F37" s="627"/>
      <c r="G37" s="627"/>
      <c r="H37" s="628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</row>
    <row r="38" spans="1:47" ht="12.75" customHeight="1" x14ac:dyDescent="0.2">
      <c r="A38" s="281">
        <v>322</v>
      </c>
      <c r="B38" s="443" t="s">
        <v>175</v>
      </c>
      <c r="C38" s="531">
        <v>8000</v>
      </c>
      <c r="D38" s="637"/>
      <c r="E38" s="637"/>
      <c r="F38" s="627"/>
      <c r="G38" s="627"/>
      <c r="H38" s="628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</row>
    <row r="39" spans="1:47" ht="12.75" customHeight="1" x14ac:dyDescent="0.2">
      <c r="A39" s="289">
        <v>322</v>
      </c>
      <c r="B39" s="447" t="s">
        <v>264</v>
      </c>
      <c r="C39" s="537">
        <v>2000</v>
      </c>
      <c r="D39" s="637"/>
      <c r="E39" s="637"/>
      <c r="F39" s="627"/>
      <c r="G39" s="627"/>
      <c r="H39" s="628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</row>
    <row r="40" spans="1:47" s="60" customFormat="1" ht="12.75" customHeight="1" x14ac:dyDescent="0.2">
      <c r="A40" s="281">
        <v>322</v>
      </c>
      <c r="B40" s="448" t="s">
        <v>265</v>
      </c>
      <c r="C40" s="537">
        <v>15000</v>
      </c>
      <c r="D40" s="637"/>
      <c r="E40" s="637"/>
      <c r="F40" s="627"/>
      <c r="G40" s="627"/>
      <c r="H40" s="628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</row>
    <row r="41" spans="1:47" ht="12.75" customHeight="1" x14ac:dyDescent="0.2">
      <c r="A41" s="281">
        <v>322</v>
      </c>
      <c r="B41" s="448" t="s">
        <v>137</v>
      </c>
      <c r="C41" s="537">
        <v>15000</v>
      </c>
      <c r="D41" s="637"/>
      <c r="E41" s="637"/>
      <c r="F41" s="627"/>
      <c r="G41" s="627"/>
      <c r="H41" s="628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</row>
    <row r="42" spans="1:47" ht="12.75" customHeight="1" x14ac:dyDescent="0.2">
      <c r="A42" s="281">
        <v>322</v>
      </c>
      <c r="B42" s="448" t="s">
        <v>176</v>
      </c>
      <c r="C42" s="537">
        <v>4000</v>
      </c>
      <c r="D42" s="637"/>
      <c r="E42" s="637"/>
      <c r="F42" s="627"/>
      <c r="G42" s="627"/>
      <c r="H42" s="628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</row>
    <row r="43" spans="1:47" ht="12.75" customHeight="1" x14ac:dyDescent="0.2">
      <c r="A43" s="281">
        <v>322</v>
      </c>
      <c r="B43" s="448" t="s">
        <v>177</v>
      </c>
      <c r="C43" s="537">
        <v>15000</v>
      </c>
      <c r="D43" s="637"/>
      <c r="E43" s="637"/>
      <c r="F43" s="627"/>
      <c r="G43" s="627"/>
      <c r="H43" s="628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</row>
    <row r="44" spans="1:47" ht="12.75" customHeight="1" x14ac:dyDescent="0.2">
      <c r="A44" s="290">
        <v>323</v>
      </c>
      <c r="B44" s="449" t="s">
        <v>34</v>
      </c>
      <c r="C44" s="538">
        <f>C45+C51+C56+C62+C69+C72</f>
        <v>1210000</v>
      </c>
      <c r="D44" s="638">
        <f>D45+D51+D56+D62+D69+D72</f>
        <v>0</v>
      </c>
      <c r="E44" s="638">
        <f>E45+E51+E56+E62+E69+E72</f>
        <v>0</v>
      </c>
      <c r="F44" s="639">
        <f>D44/C44</f>
        <v>0</v>
      </c>
      <c r="G44" s="639" t="e">
        <f>E44/D44</f>
        <v>#DIV/0!</v>
      </c>
      <c r="H44" s="640">
        <f>E44/C44</f>
        <v>0</v>
      </c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</row>
    <row r="45" spans="1:47" ht="12.75" customHeight="1" x14ac:dyDescent="0.2">
      <c r="A45" s="291">
        <v>323</v>
      </c>
      <c r="B45" s="450" t="s">
        <v>285</v>
      </c>
      <c r="C45" s="539">
        <f>C46+C47+C48+C49+C50</f>
        <v>160000</v>
      </c>
      <c r="D45" s="641">
        <f>D46+D47+D48+D49+D50</f>
        <v>0</v>
      </c>
      <c r="E45" s="641">
        <f>E46+E47+E48+E49+E50</f>
        <v>0</v>
      </c>
      <c r="F45" s="642">
        <f>D45/C45</f>
        <v>0</v>
      </c>
      <c r="G45" s="642" t="e">
        <f>E45/D45</f>
        <v>#DIV/0!</v>
      </c>
      <c r="H45" s="643">
        <f>E45/C45</f>
        <v>0</v>
      </c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</row>
    <row r="46" spans="1:47" s="60" customFormat="1" ht="12.75" customHeight="1" x14ac:dyDescent="0.2">
      <c r="A46" s="281">
        <v>323</v>
      </c>
      <c r="B46" s="448" t="s">
        <v>178</v>
      </c>
      <c r="C46" s="537">
        <v>90000</v>
      </c>
      <c r="D46" s="637"/>
      <c r="E46" s="637"/>
      <c r="F46" s="627"/>
      <c r="G46" s="627"/>
      <c r="H46" s="628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</row>
    <row r="47" spans="1:47" ht="12.75" customHeight="1" x14ac:dyDescent="0.2">
      <c r="A47" s="281">
        <v>323</v>
      </c>
      <c r="B47" s="448" t="s">
        <v>179</v>
      </c>
      <c r="C47" s="537">
        <v>5000</v>
      </c>
      <c r="D47" s="637"/>
      <c r="E47" s="637"/>
      <c r="F47" s="627"/>
      <c r="G47" s="627"/>
      <c r="H47" s="628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</row>
    <row r="48" spans="1:47" ht="12.75" customHeight="1" x14ac:dyDescent="0.2">
      <c r="A48" s="281">
        <v>323</v>
      </c>
      <c r="B48" s="448" t="s">
        <v>180</v>
      </c>
      <c r="C48" s="537">
        <v>50000</v>
      </c>
      <c r="D48" s="637"/>
      <c r="E48" s="637"/>
      <c r="F48" s="627"/>
      <c r="G48" s="627"/>
      <c r="H48" s="628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</row>
    <row r="49" spans="1:47" s="60" customFormat="1" ht="12.75" customHeight="1" x14ac:dyDescent="0.2">
      <c r="A49" s="281">
        <v>323</v>
      </c>
      <c r="B49" s="448" t="s">
        <v>181</v>
      </c>
      <c r="C49" s="537">
        <v>10000</v>
      </c>
      <c r="D49" s="637"/>
      <c r="E49" s="637"/>
      <c r="F49" s="627"/>
      <c r="G49" s="627"/>
      <c r="H49" s="628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</row>
    <row r="50" spans="1:47" s="60" customFormat="1" ht="12.75" customHeight="1" x14ac:dyDescent="0.2">
      <c r="A50" s="281">
        <v>323</v>
      </c>
      <c r="B50" s="448" t="s">
        <v>182</v>
      </c>
      <c r="C50" s="537">
        <v>5000</v>
      </c>
      <c r="D50" s="637"/>
      <c r="E50" s="637"/>
      <c r="F50" s="627"/>
      <c r="G50" s="627"/>
      <c r="H50" s="628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</row>
    <row r="51" spans="1:47" ht="12.75" customHeight="1" x14ac:dyDescent="0.2">
      <c r="A51" s="292">
        <v>323</v>
      </c>
      <c r="B51" s="451" t="s">
        <v>183</v>
      </c>
      <c r="C51" s="540">
        <f>C52++C53+C54+C55</f>
        <v>90000</v>
      </c>
      <c r="D51" s="641">
        <f>D52+D53+D54+D55</f>
        <v>0</v>
      </c>
      <c r="E51" s="641">
        <f>E52+E53+E54+E55</f>
        <v>0</v>
      </c>
      <c r="F51" s="642">
        <f>D51/C51</f>
        <v>0</v>
      </c>
      <c r="G51" s="642" t="e">
        <f>E51/D51</f>
        <v>#DIV/0!</v>
      </c>
      <c r="H51" s="643">
        <f>E51/C51</f>
        <v>0</v>
      </c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</row>
    <row r="52" spans="1:47" ht="12.75" customHeight="1" x14ac:dyDescent="0.2">
      <c r="A52" s="281">
        <v>323</v>
      </c>
      <c r="B52" s="448" t="s">
        <v>377</v>
      </c>
      <c r="C52" s="537">
        <v>45000</v>
      </c>
      <c r="D52" s="637"/>
      <c r="E52" s="637"/>
      <c r="F52" s="627"/>
      <c r="G52" s="627"/>
      <c r="H52" s="628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</row>
    <row r="53" spans="1:47" s="11" customFormat="1" ht="12.75" customHeight="1" x14ac:dyDescent="0.2">
      <c r="A53" s="281">
        <v>323</v>
      </c>
      <c r="B53" s="448" t="s">
        <v>266</v>
      </c>
      <c r="C53" s="537">
        <v>5000</v>
      </c>
      <c r="D53" s="637"/>
      <c r="E53" s="637"/>
      <c r="F53" s="627"/>
      <c r="G53" s="627"/>
      <c r="H53" s="628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</row>
    <row r="54" spans="1:47" s="11" customFormat="1" ht="12.75" customHeight="1" x14ac:dyDescent="0.2">
      <c r="A54" s="281">
        <v>323</v>
      </c>
      <c r="B54" s="448" t="s">
        <v>184</v>
      </c>
      <c r="C54" s="537">
        <v>25000</v>
      </c>
      <c r="D54" s="637"/>
      <c r="E54" s="637"/>
      <c r="F54" s="627"/>
      <c r="G54" s="627"/>
      <c r="H54" s="628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</row>
    <row r="55" spans="1:47" ht="12.75" customHeight="1" x14ac:dyDescent="0.2">
      <c r="A55" s="281">
        <v>323</v>
      </c>
      <c r="B55" s="448" t="s">
        <v>267</v>
      </c>
      <c r="C55" s="537">
        <v>15000</v>
      </c>
      <c r="D55" s="637"/>
      <c r="E55" s="637"/>
      <c r="F55" s="627"/>
      <c r="G55" s="627"/>
      <c r="H55" s="628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</row>
    <row r="56" spans="1:47" ht="12.75" customHeight="1" x14ac:dyDescent="0.2">
      <c r="A56" s="292">
        <v>323</v>
      </c>
      <c r="B56" s="451" t="s">
        <v>185</v>
      </c>
      <c r="C56" s="540">
        <f>C57+C58+C59+C60+C61</f>
        <v>185000</v>
      </c>
      <c r="D56" s="641">
        <f>D57+D58+D59+D60+D61</f>
        <v>0</v>
      </c>
      <c r="E56" s="641">
        <f>E57+E58+E59+E60+E61</f>
        <v>0</v>
      </c>
      <c r="F56" s="642">
        <f>D56/C56</f>
        <v>0</v>
      </c>
      <c r="G56" s="642" t="e">
        <f>E56/D56</f>
        <v>#DIV/0!</v>
      </c>
      <c r="H56" s="643">
        <f>E56/C56</f>
        <v>0</v>
      </c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</row>
    <row r="57" spans="1:47" ht="12.75" customHeight="1" x14ac:dyDescent="0.2">
      <c r="A57" s="282">
        <v>323</v>
      </c>
      <c r="B57" s="452" t="s">
        <v>186</v>
      </c>
      <c r="C57" s="541">
        <v>30000</v>
      </c>
      <c r="D57" s="637"/>
      <c r="E57" s="637"/>
      <c r="F57" s="627"/>
      <c r="G57" s="627"/>
      <c r="H57" s="628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</row>
    <row r="58" spans="1:47" ht="12.75" customHeight="1" x14ac:dyDescent="0.2">
      <c r="A58" s="282">
        <v>323</v>
      </c>
      <c r="B58" s="452" t="s">
        <v>187</v>
      </c>
      <c r="C58" s="541">
        <v>15000</v>
      </c>
      <c r="D58" s="637"/>
      <c r="E58" s="637"/>
      <c r="F58" s="627"/>
      <c r="G58" s="627"/>
      <c r="H58" s="628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</row>
    <row r="59" spans="1:47" ht="12.75" customHeight="1" x14ac:dyDescent="0.2">
      <c r="A59" s="282">
        <v>323</v>
      </c>
      <c r="B59" s="452" t="s">
        <v>269</v>
      </c>
      <c r="C59" s="541">
        <v>110000</v>
      </c>
      <c r="D59" s="637"/>
      <c r="E59" s="637"/>
      <c r="F59" s="627"/>
      <c r="G59" s="627"/>
      <c r="H59" s="628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</row>
    <row r="60" spans="1:47" ht="12.75" customHeight="1" x14ac:dyDescent="0.2">
      <c r="A60" s="282">
        <v>323</v>
      </c>
      <c r="B60" s="452" t="s">
        <v>374</v>
      </c>
      <c r="C60" s="541">
        <v>10000</v>
      </c>
      <c r="D60" s="637"/>
      <c r="E60" s="637"/>
      <c r="F60" s="627"/>
      <c r="G60" s="627"/>
      <c r="H60" s="628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</row>
    <row r="61" spans="1:47" ht="12.75" customHeight="1" x14ac:dyDescent="0.2">
      <c r="A61" s="282">
        <v>323</v>
      </c>
      <c r="B61" s="452" t="s">
        <v>373</v>
      </c>
      <c r="C61" s="541">
        <v>20000</v>
      </c>
      <c r="D61" s="637"/>
      <c r="E61" s="637"/>
      <c r="F61" s="627"/>
      <c r="G61" s="627"/>
      <c r="H61" s="628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</row>
    <row r="62" spans="1:47" s="67" customFormat="1" ht="12.75" customHeight="1" x14ac:dyDescent="0.2">
      <c r="A62" s="292">
        <v>323</v>
      </c>
      <c r="B62" s="451" t="s">
        <v>146</v>
      </c>
      <c r="C62" s="540">
        <f>C63+C64+C65+C66+C67+C68</f>
        <v>628000</v>
      </c>
      <c r="D62" s="641">
        <f>D63+D64+D65+D66+D67+D68</f>
        <v>0</v>
      </c>
      <c r="E62" s="641">
        <f>E63+E64+E65+E66+E67+E68</f>
        <v>0</v>
      </c>
      <c r="F62" s="642">
        <f>D62/C62</f>
        <v>0</v>
      </c>
      <c r="G62" s="642" t="e">
        <f>E62/D62</f>
        <v>#DIV/0!</v>
      </c>
      <c r="H62" s="643">
        <f>E62/C62</f>
        <v>0</v>
      </c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</row>
    <row r="63" spans="1:47" ht="12.75" customHeight="1" x14ac:dyDescent="0.2">
      <c r="A63" s="282">
        <v>323</v>
      </c>
      <c r="B63" s="452" t="s">
        <v>188</v>
      </c>
      <c r="C63" s="541">
        <v>50000</v>
      </c>
      <c r="D63" s="637"/>
      <c r="E63" s="637"/>
      <c r="F63" s="627"/>
      <c r="G63" s="627"/>
      <c r="H63" s="628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</row>
    <row r="64" spans="1:47" s="67" customFormat="1" ht="12.75" customHeight="1" x14ac:dyDescent="0.2">
      <c r="A64" s="282">
        <v>323</v>
      </c>
      <c r="B64" s="452" t="s">
        <v>270</v>
      </c>
      <c r="C64" s="541">
        <v>10000</v>
      </c>
      <c r="D64" s="637"/>
      <c r="E64" s="637"/>
      <c r="F64" s="627"/>
      <c r="G64" s="627"/>
      <c r="H64" s="628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</row>
    <row r="65" spans="1:47" s="67" customFormat="1" ht="12.75" customHeight="1" x14ac:dyDescent="0.2">
      <c r="A65" s="282">
        <v>323</v>
      </c>
      <c r="B65" s="452" t="s">
        <v>189</v>
      </c>
      <c r="C65" s="541">
        <v>50000</v>
      </c>
      <c r="D65" s="637"/>
      <c r="E65" s="637"/>
      <c r="F65" s="627"/>
      <c r="G65" s="627"/>
      <c r="H65" s="628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</row>
    <row r="66" spans="1:47" s="67" customFormat="1" ht="12.75" customHeight="1" x14ac:dyDescent="0.2">
      <c r="A66" s="282">
        <v>323</v>
      </c>
      <c r="B66" s="452" t="s">
        <v>190</v>
      </c>
      <c r="C66" s="541">
        <v>50000</v>
      </c>
      <c r="D66" s="637"/>
      <c r="E66" s="637"/>
      <c r="F66" s="627"/>
      <c r="G66" s="627"/>
      <c r="H66" s="628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</row>
    <row r="67" spans="1:47" ht="12.75" customHeight="1" x14ac:dyDescent="0.2">
      <c r="A67" s="282">
        <v>323</v>
      </c>
      <c r="B67" s="452" t="s">
        <v>191</v>
      </c>
      <c r="C67" s="541">
        <v>5000</v>
      </c>
      <c r="D67" s="637"/>
      <c r="E67" s="637"/>
      <c r="F67" s="627"/>
      <c r="G67" s="627"/>
      <c r="H67" s="628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</row>
    <row r="68" spans="1:47" ht="12.75" customHeight="1" x14ac:dyDescent="0.2">
      <c r="A68" s="282">
        <v>323</v>
      </c>
      <c r="B68" s="452" t="s">
        <v>192</v>
      </c>
      <c r="C68" s="541">
        <v>463000</v>
      </c>
      <c r="D68" s="637"/>
      <c r="E68" s="637"/>
      <c r="F68" s="627"/>
      <c r="G68" s="627"/>
      <c r="H68" s="628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</row>
    <row r="69" spans="1:47" ht="12.75" customHeight="1" x14ac:dyDescent="0.2">
      <c r="A69" s="292">
        <v>323</v>
      </c>
      <c r="B69" s="451" t="s">
        <v>147</v>
      </c>
      <c r="C69" s="540">
        <f>C70+C71</f>
        <v>40000</v>
      </c>
      <c r="D69" s="641">
        <f>D70+D71</f>
        <v>0</v>
      </c>
      <c r="E69" s="641">
        <f>E70+E71</f>
        <v>0</v>
      </c>
      <c r="F69" s="642">
        <f>D69/C69</f>
        <v>0</v>
      </c>
      <c r="G69" s="642" t="e">
        <f>E69/D69</f>
        <v>#DIV/0!</v>
      </c>
      <c r="H69" s="643">
        <f>E69/C69</f>
        <v>0</v>
      </c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</row>
    <row r="70" spans="1:47" ht="12.75" customHeight="1" x14ac:dyDescent="0.2">
      <c r="A70" s="282">
        <v>323</v>
      </c>
      <c r="B70" s="452" t="s">
        <v>193</v>
      </c>
      <c r="C70" s="541">
        <v>25000</v>
      </c>
      <c r="D70" s="637"/>
      <c r="E70" s="637"/>
      <c r="F70" s="627"/>
      <c r="G70" s="627"/>
      <c r="H70" s="628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</row>
    <row r="71" spans="1:47" ht="12.75" customHeight="1" x14ac:dyDescent="0.2">
      <c r="A71" s="282">
        <v>323</v>
      </c>
      <c r="B71" s="452" t="s">
        <v>194</v>
      </c>
      <c r="C71" s="541">
        <v>15000</v>
      </c>
      <c r="D71" s="637"/>
      <c r="E71" s="637"/>
      <c r="F71" s="627"/>
      <c r="G71" s="627"/>
      <c r="H71" s="628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</row>
    <row r="72" spans="1:47" ht="12.75" customHeight="1" x14ac:dyDescent="0.2">
      <c r="A72" s="292">
        <v>323</v>
      </c>
      <c r="B72" s="451" t="s">
        <v>148</v>
      </c>
      <c r="C72" s="540">
        <f>C73+C74+C75</f>
        <v>107000</v>
      </c>
      <c r="D72" s="641">
        <f>D73+D74+D75</f>
        <v>0</v>
      </c>
      <c r="E72" s="641">
        <f>E73+E74+E75</f>
        <v>0</v>
      </c>
      <c r="F72" s="642">
        <f>D72/C72</f>
        <v>0</v>
      </c>
      <c r="G72" s="642" t="e">
        <f>E72/D72</f>
        <v>#DIV/0!</v>
      </c>
      <c r="H72" s="643">
        <f>E72/C72</f>
        <v>0</v>
      </c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</row>
    <row r="73" spans="1:47" ht="12.75" customHeight="1" x14ac:dyDescent="0.2">
      <c r="A73" s="282">
        <v>323</v>
      </c>
      <c r="B73" s="452" t="s">
        <v>195</v>
      </c>
      <c r="C73" s="541">
        <v>85000</v>
      </c>
      <c r="D73" s="637"/>
      <c r="E73" s="637"/>
      <c r="F73" s="627"/>
      <c r="G73" s="627"/>
      <c r="H73" s="628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</row>
    <row r="74" spans="1:47" ht="12.75" customHeight="1" x14ac:dyDescent="0.2">
      <c r="A74" s="282">
        <v>323</v>
      </c>
      <c r="B74" s="452" t="s">
        <v>372</v>
      </c>
      <c r="C74" s="541">
        <v>2000</v>
      </c>
      <c r="D74" s="637"/>
      <c r="E74" s="637"/>
      <c r="F74" s="627"/>
      <c r="G74" s="627"/>
      <c r="H74" s="628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</row>
    <row r="75" spans="1:47" s="60" customFormat="1" ht="12.75" customHeight="1" x14ac:dyDescent="0.2">
      <c r="A75" s="282">
        <v>323</v>
      </c>
      <c r="B75" s="452" t="s">
        <v>196</v>
      </c>
      <c r="C75" s="541">
        <v>20000</v>
      </c>
      <c r="D75" s="637"/>
      <c r="E75" s="637"/>
      <c r="F75" s="627"/>
      <c r="G75" s="627"/>
      <c r="H75" s="628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</row>
    <row r="76" spans="1:47" ht="12.75" customHeight="1" x14ac:dyDescent="0.2">
      <c r="A76" s="293">
        <v>324</v>
      </c>
      <c r="B76" s="453" t="s">
        <v>197</v>
      </c>
      <c r="C76" s="542">
        <f>C77+C78</f>
        <v>3000</v>
      </c>
      <c r="D76" s="634">
        <f>D77+D78</f>
        <v>0</v>
      </c>
      <c r="E76" s="634">
        <f>E77+E78</f>
        <v>0</v>
      </c>
      <c r="F76" s="635">
        <f>D76/C76</f>
        <v>0</v>
      </c>
      <c r="G76" s="635" t="e">
        <f>E76/D76</f>
        <v>#DIV/0!</v>
      </c>
      <c r="H76" s="636">
        <f>E76/C76</f>
        <v>0</v>
      </c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</row>
    <row r="77" spans="1:47" ht="12.75" customHeight="1" x14ac:dyDescent="0.2">
      <c r="A77" s="282">
        <v>324</v>
      </c>
      <c r="B77" s="452" t="s">
        <v>198</v>
      </c>
      <c r="C77" s="541">
        <v>2000</v>
      </c>
      <c r="D77" s="637"/>
      <c r="E77" s="637"/>
      <c r="F77" s="627"/>
      <c r="G77" s="627"/>
      <c r="H77" s="628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</row>
    <row r="78" spans="1:47" ht="12.75" customHeight="1" x14ac:dyDescent="0.2">
      <c r="A78" s="282">
        <v>324</v>
      </c>
      <c r="B78" s="452" t="s">
        <v>199</v>
      </c>
      <c r="C78" s="541">
        <v>1000</v>
      </c>
      <c r="D78" s="637"/>
      <c r="E78" s="637"/>
      <c r="F78" s="627"/>
      <c r="G78" s="627"/>
      <c r="H78" s="628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</row>
    <row r="79" spans="1:47" s="60" customFormat="1" ht="12.75" customHeight="1" x14ac:dyDescent="0.2">
      <c r="A79" s="280">
        <v>329</v>
      </c>
      <c r="B79" s="453" t="s">
        <v>35</v>
      </c>
      <c r="C79" s="542">
        <f>C80+C84+C86+C91+C93</f>
        <v>185500</v>
      </c>
      <c r="D79" s="634">
        <f>D80+D84+D86+D91+D93</f>
        <v>0</v>
      </c>
      <c r="E79" s="634">
        <f>E80+E84+E86+E91+E93</f>
        <v>0</v>
      </c>
      <c r="F79" s="635">
        <f>D79/C79</f>
        <v>0</v>
      </c>
      <c r="G79" s="635" t="e">
        <f>E79/D79</f>
        <v>#DIV/0!</v>
      </c>
      <c r="H79" s="636">
        <f>E79/C79</f>
        <v>0</v>
      </c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</row>
    <row r="80" spans="1:47" s="60" customFormat="1" ht="12.75" customHeight="1" x14ac:dyDescent="0.2">
      <c r="A80" s="292">
        <v>329</v>
      </c>
      <c r="B80" s="450" t="s">
        <v>149</v>
      </c>
      <c r="C80" s="539">
        <f>C81+C82+C83</f>
        <v>37500</v>
      </c>
      <c r="D80" s="641">
        <f>D81+D82+D83</f>
        <v>0</v>
      </c>
      <c r="E80" s="641">
        <f>E81+E82+E83</f>
        <v>0</v>
      </c>
      <c r="F80" s="642">
        <f>D80/C80</f>
        <v>0</v>
      </c>
      <c r="G80" s="642" t="e">
        <f>E80/D80</f>
        <v>#DIV/0!</v>
      </c>
      <c r="H80" s="643">
        <f>E80/C80</f>
        <v>0</v>
      </c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</row>
    <row r="81" spans="1:47" ht="12.75" customHeight="1" x14ac:dyDescent="0.2">
      <c r="A81" s="282">
        <v>329</v>
      </c>
      <c r="B81" s="444" t="s">
        <v>200</v>
      </c>
      <c r="C81" s="532">
        <v>2500</v>
      </c>
      <c r="D81" s="637"/>
      <c r="E81" s="637"/>
      <c r="F81" s="627"/>
      <c r="G81" s="627"/>
      <c r="H81" s="628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</row>
    <row r="82" spans="1:47" ht="12.75" customHeight="1" x14ac:dyDescent="0.2">
      <c r="A82" s="282">
        <v>329</v>
      </c>
      <c r="B82" s="452" t="s">
        <v>201</v>
      </c>
      <c r="C82" s="541">
        <v>15000</v>
      </c>
      <c r="D82" s="637"/>
      <c r="E82" s="637"/>
      <c r="F82" s="627"/>
      <c r="G82" s="627"/>
      <c r="H82" s="628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</row>
    <row r="83" spans="1:47" ht="12.75" customHeight="1" x14ac:dyDescent="0.2">
      <c r="A83" s="282">
        <v>329</v>
      </c>
      <c r="B83" s="444" t="s">
        <v>202</v>
      </c>
      <c r="C83" s="532">
        <v>20000</v>
      </c>
      <c r="D83" s="637"/>
      <c r="E83" s="637"/>
      <c r="F83" s="627"/>
      <c r="G83" s="627"/>
      <c r="H83" s="628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</row>
    <row r="84" spans="1:47" s="60" customFormat="1" ht="12.75" customHeight="1" x14ac:dyDescent="0.2">
      <c r="A84" s="292">
        <v>329</v>
      </c>
      <c r="B84" s="450" t="s">
        <v>139</v>
      </c>
      <c r="C84" s="539">
        <f>C85</f>
        <v>50000</v>
      </c>
      <c r="D84" s="641">
        <f>D85</f>
        <v>0</v>
      </c>
      <c r="E84" s="641">
        <f>E85</f>
        <v>0</v>
      </c>
      <c r="F84" s="642">
        <f>D84/C84</f>
        <v>0</v>
      </c>
      <c r="G84" s="642" t="e">
        <f>E84/D84</f>
        <v>#DIV/0!</v>
      </c>
      <c r="H84" s="643">
        <f>E84/C84</f>
        <v>0</v>
      </c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</row>
    <row r="85" spans="1:47" s="60" customFormat="1" ht="12.75" customHeight="1" x14ac:dyDescent="0.2">
      <c r="A85" s="282">
        <v>329</v>
      </c>
      <c r="B85" s="444" t="s">
        <v>139</v>
      </c>
      <c r="C85" s="532">
        <v>50000</v>
      </c>
      <c r="D85" s="637"/>
      <c r="E85" s="637"/>
      <c r="F85" s="627"/>
      <c r="G85" s="627"/>
      <c r="H85" s="628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</row>
    <row r="86" spans="1:47" ht="12.75" customHeight="1" x14ac:dyDescent="0.2">
      <c r="A86" s="292">
        <v>329</v>
      </c>
      <c r="B86" s="450" t="s">
        <v>203</v>
      </c>
      <c r="C86" s="539">
        <f>C87+C88+C89+C90</f>
        <v>8000</v>
      </c>
      <c r="D86" s="641">
        <f>D87+D88+D89+D90</f>
        <v>0</v>
      </c>
      <c r="E86" s="641">
        <f>E87+E88+E89+E90</f>
        <v>0</v>
      </c>
      <c r="F86" s="642">
        <f>D86/C86</f>
        <v>0</v>
      </c>
      <c r="G86" s="642" t="e">
        <f>E86/D86</f>
        <v>#DIV/0!</v>
      </c>
      <c r="H86" s="643">
        <f>E86/C86</f>
        <v>0</v>
      </c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</row>
    <row r="87" spans="1:47" ht="12.75" customHeight="1" x14ac:dyDescent="0.2">
      <c r="A87" s="282">
        <v>329</v>
      </c>
      <c r="B87" s="444" t="s">
        <v>204</v>
      </c>
      <c r="C87" s="532">
        <v>2000</v>
      </c>
      <c r="D87" s="637"/>
      <c r="E87" s="637"/>
      <c r="F87" s="627"/>
      <c r="G87" s="627"/>
      <c r="H87" s="628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</row>
    <row r="88" spans="1:47" ht="12.75" customHeight="1" x14ac:dyDescent="0.2">
      <c r="A88" s="282">
        <v>329</v>
      </c>
      <c r="B88" s="444" t="s">
        <v>205</v>
      </c>
      <c r="C88" s="532">
        <v>2000</v>
      </c>
      <c r="D88" s="637"/>
      <c r="E88" s="637"/>
      <c r="F88" s="627"/>
      <c r="G88" s="627"/>
      <c r="H88" s="628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</row>
    <row r="89" spans="1:47" ht="12.75" customHeight="1" x14ac:dyDescent="0.2">
      <c r="A89" s="282">
        <v>329</v>
      </c>
      <c r="B89" s="444" t="s">
        <v>206</v>
      </c>
      <c r="C89" s="532">
        <v>2000</v>
      </c>
      <c r="D89" s="637"/>
      <c r="E89" s="637"/>
      <c r="F89" s="627"/>
      <c r="G89" s="627"/>
      <c r="H89" s="628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</row>
    <row r="90" spans="1:47" s="60" customFormat="1" ht="12.75" customHeight="1" x14ac:dyDescent="0.2">
      <c r="A90" s="282">
        <v>329</v>
      </c>
      <c r="B90" s="444" t="s">
        <v>207</v>
      </c>
      <c r="C90" s="532">
        <v>2000</v>
      </c>
      <c r="D90" s="637"/>
      <c r="E90" s="637"/>
      <c r="F90" s="627"/>
      <c r="G90" s="627"/>
      <c r="H90" s="628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</row>
    <row r="91" spans="1:47" ht="12.75" customHeight="1" x14ac:dyDescent="0.2">
      <c r="A91" s="292">
        <v>329</v>
      </c>
      <c r="B91" s="450" t="s">
        <v>208</v>
      </c>
      <c r="C91" s="539">
        <f>C92</f>
        <v>10000</v>
      </c>
      <c r="D91" s="641">
        <f>D92</f>
        <v>0</v>
      </c>
      <c r="E91" s="641">
        <f>E92</f>
        <v>0</v>
      </c>
      <c r="F91" s="642">
        <f>D91/C91</f>
        <v>0</v>
      </c>
      <c r="G91" s="642" t="e">
        <f>E91/D91</f>
        <v>#DIV/0!</v>
      </c>
      <c r="H91" s="643">
        <f>E91/C91</f>
        <v>0</v>
      </c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</row>
    <row r="92" spans="1:47" s="11" customFormat="1" ht="12.75" customHeight="1" x14ac:dyDescent="0.2">
      <c r="A92" s="282">
        <v>329</v>
      </c>
      <c r="B92" s="444" t="s">
        <v>208</v>
      </c>
      <c r="C92" s="532">
        <v>10000</v>
      </c>
      <c r="D92" s="637"/>
      <c r="E92" s="637"/>
      <c r="F92" s="627"/>
      <c r="G92" s="627"/>
      <c r="H92" s="628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</row>
    <row r="93" spans="1:47" s="11" customFormat="1" ht="12.75" customHeight="1" x14ac:dyDescent="0.2">
      <c r="A93" s="292">
        <v>329</v>
      </c>
      <c r="B93" s="450" t="s">
        <v>35</v>
      </c>
      <c r="C93" s="539">
        <f>C94</f>
        <v>80000</v>
      </c>
      <c r="D93" s="641">
        <f>D94</f>
        <v>0</v>
      </c>
      <c r="E93" s="641">
        <f>E94</f>
        <v>0</v>
      </c>
      <c r="F93" s="642">
        <f>D93/C93</f>
        <v>0</v>
      </c>
      <c r="G93" s="642" t="e">
        <f>E93/D93</f>
        <v>#DIV/0!</v>
      </c>
      <c r="H93" s="643">
        <f>E93/C93</f>
        <v>0</v>
      </c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</row>
    <row r="94" spans="1:47" s="18" customFormat="1" ht="12.75" customHeight="1" x14ac:dyDescent="0.2">
      <c r="A94" s="294">
        <v>329</v>
      </c>
      <c r="B94" s="444" t="s">
        <v>35</v>
      </c>
      <c r="C94" s="532">
        <v>80000</v>
      </c>
      <c r="D94" s="637"/>
      <c r="E94" s="637"/>
      <c r="F94" s="627"/>
      <c r="G94" s="627"/>
      <c r="H94" s="628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</row>
    <row r="95" spans="1:47" s="18" customFormat="1" ht="15" customHeight="1" x14ac:dyDescent="0.2">
      <c r="A95" s="295" t="s">
        <v>330</v>
      </c>
      <c r="B95" s="454" t="s">
        <v>36</v>
      </c>
      <c r="C95" s="606">
        <f>C98</f>
        <v>81000</v>
      </c>
      <c r="D95" s="615">
        <f>D98</f>
        <v>35000</v>
      </c>
      <c r="E95" s="615">
        <f>E98</f>
        <v>35000</v>
      </c>
      <c r="F95" s="661">
        <f>D95/C95</f>
        <v>0.43209876543209874</v>
      </c>
      <c r="G95" s="661">
        <f>E95/D95</f>
        <v>1</v>
      </c>
      <c r="H95" s="662">
        <f>E95/C95</f>
        <v>0.43209876543209874</v>
      </c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</row>
    <row r="96" spans="1:47" s="58" customFormat="1" ht="15" customHeight="1" x14ac:dyDescent="0.2">
      <c r="A96" s="296"/>
      <c r="B96" s="399" t="s">
        <v>153</v>
      </c>
      <c r="C96" s="607"/>
      <c r="D96" s="611"/>
      <c r="E96" s="611"/>
      <c r="F96" s="612"/>
      <c r="G96" s="612"/>
      <c r="H96" s="613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</row>
    <row r="97" spans="1:47" s="18" customFormat="1" ht="12.75" customHeight="1" x14ac:dyDescent="0.2">
      <c r="A97" s="297" t="s">
        <v>154</v>
      </c>
      <c r="B97" s="455" t="s">
        <v>131</v>
      </c>
      <c r="C97" s="532"/>
      <c r="D97" s="637"/>
      <c r="E97" s="637"/>
      <c r="F97" s="627"/>
      <c r="G97" s="627"/>
      <c r="H97" s="628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</row>
    <row r="98" spans="1:47" s="18" customFormat="1" ht="12.75" customHeight="1" x14ac:dyDescent="0.2">
      <c r="A98" s="298">
        <v>3</v>
      </c>
      <c r="B98" s="440" t="s">
        <v>69</v>
      </c>
      <c r="C98" s="528">
        <f t="shared" ref="C98:E99" si="3">C99</f>
        <v>81000</v>
      </c>
      <c r="D98" s="644">
        <f t="shared" si="3"/>
        <v>35000</v>
      </c>
      <c r="E98" s="644">
        <f t="shared" si="3"/>
        <v>35000</v>
      </c>
      <c r="F98" s="663">
        <f t="shared" ref="F98:G100" si="4">D98/C98</f>
        <v>0.43209876543209874</v>
      </c>
      <c r="G98" s="663">
        <f t="shared" si="4"/>
        <v>1</v>
      </c>
      <c r="H98" s="664">
        <f>E98/C98</f>
        <v>0.43209876543209874</v>
      </c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</row>
    <row r="99" spans="1:47" s="18" customFormat="1" ht="12.75" customHeight="1" x14ac:dyDescent="0.2">
      <c r="A99" s="299">
        <v>34</v>
      </c>
      <c r="B99" s="456" t="s">
        <v>36</v>
      </c>
      <c r="C99" s="529">
        <f t="shared" si="3"/>
        <v>81000</v>
      </c>
      <c r="D99" s="645">
        <f t="shared" si="3"/>
        <v>35000</v>
      </c>
      <c r="E99" s="645">
        <f t="shared" si="3"/>
        <v>35000</v>
      </c>
      <c r="F99" s="665">
        <f t="shared" si="4"/>
        <v>0.43209876543209874</v>
      </c>
      <c r="G99" s="665">
        <f t="shared" si="4"/>
        <v>1</v>
      </c>
      <c r="H99" s="666">
        <f>E99/C99</f>
        <v>0.43209876543209874</v>
      </c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</row>
    <row r="100" spans="1:47" s="18" customFormat="1" ht="12.75" customHeight="1" x14ac:dyDescent="0.2">
      <c r="A100" s="300">
        <v>343</v>
      </c>
      <c r="B100" s="442" t="s">
        <v>37</v>
      </c>
      <c r="C100" s="530">
        <f>C101+C102+C103+C104</f>
        <v>81000</v>
      </c>
      <c r="D100" s="634">
        <v>35000</v>
      </c>
      <c r="E100" s="634">
        <v>35000</v>
      </c>
      <c r="F100" s="635">
        <f t="shared" si="4"/>
        <v>0.43209876543209874</v>
      </c>
      <c r="G100" s="635">
        <f t="shared" si="4"/>
        <v>1</v>
      </c>
      <c r="H100" s="636">
        <f>E100/C100</f>
        <v>0.43209876543209874</v>
      </c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</row>
    <row r="101" spans="1:47" s="18" customFormat="1" ht="12.75" customHeight="1" x14ac:dyDescent="0.2">
      <c r="A101" s="301">
        <v>343</v>
      </c>
      <c r="B101" s="457" t="s">
        <v>138</v>
      </c>
      <c r="C101" s="532">
        <v>15000</v>
      </c>
      <c r="D101" s="637"/>
      <c r="E101" s="637"/>
      <c r="F101" s="627"/>
      <c r="G101" s="627"/>
      <c r="H101" s="628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1"/>
    </row>
    <row r="102" spans="1:47" s="18" customFormat="1" ht="12.75" customHeight="1" x14ac:dyDescent="0.2">
      <c r="A102" s="301">
        <v>343</v>
      </c>
      <c r="B102" s="457" t="s">
        <v>272</v>
      </c>
      <c r="C102" s="532">
        <v>3000</v>
      </c>
      <c r="D102" s="637"/>
      <c r="E102" s="637"/>
      <c r="F102" s="627"/>
      <c r="G102" s="627"/>
      <c r="H102" s="628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</row>
    <row r="103" spans="1:47" s="18" customFormat="1" ht="12.75" customHeight="1" x14ac:dyDescent="0.2">
      <c r="A103" s="301">
        <v>343</v>
      </c>
      <c r="B103" s="457" t="s">
        <v>271</v>
      </c>
      <c r="C103" s="532">
        <v>3000</v>
      </c>
      <c r="D103" s="637"/>
      <c r="E103" s="637"/>
      <c r="F103" s="627"/>
      <c r="G103" s="627"/>
      <c r="H103" s="628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</row>
    <row r="104" spans="1:47" s="18" customFormat="1" ht="12.75" customHeight="1" x14ac:dyDescent="0.2">
      <c r="A104" s="301">
        <v>343</v>
      </c>
      <c r="B104" s="457" t="s">
        <v>209</v>
      </c>
      <c r="C104" s="532">
        <v>60000</v>
      </c>
      <c r="D104" s="637"/>
      <c r="E104" s="637"/>
      <c r="F104" s="627"/>
      <c r="G104" s="627"/>
      <c r="H104" s="628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</row>
    <row r="105" spans="1:47" s="18" customFormat="1" ht="15" customHeight="1" x14ac:dyDescent="0.2">
      <c r="A105" s="302" t="s">
        <v>150</v>
      </c>
      <c r="B105" s="398" t="s">
        <v>155</v>
      </c>
      <c r="C105" s="543">
        <f>C108</f>
        <v>200000</v>
      </c>
      <c r="D105" s="610">
        <f>D108</f>
        <v>50000</v>
      </c>
      <c r="E105" s="610">
        <f>E108</f>
        <v>50000</v>
      </c>
      <c r="F105" s="661">
        <f>D105/C105</f>
        <v>0.25</v>
      </c>
      <c r="G105" s="661">
        <f>E105/D105</f>
        <v>1</v>
      </c>
      <c r="H105" s="662">
        <f>E105/C105</f>
        <v>0.25</v>
      </c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1"/>
    </row>
    <row r="106" spans="1:47" s="58" customFormat="1" ht="15" customHeight="1" x14ac:dyDescent="0.2">
      <c r="A106" s="303" t="s">
        <v>302</v>
      </c>
      <c r="B106" s="399" t="s">
        <v>153</v>
      </c>
      <c r="C106" s="526"/>
      <c r="D106" s="609"/>
      <c r="E106" s="609"/>
      <c r="F106" s="612"/>
      <c r="G106" s="612"/>
      <c r="H106" s="613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</row>
    <row r="107" spans="1:47" s="18" customFormat="1" ht="12.75" customHeight="1" x14ac:dyDescent="0.2">
      <c r="A107" s="304" t="s">
        <v>104</v>
      </c>
      <c r="B107" s="458" t="s">
        <v>131</v>
      </c>
      <c r="C107" s="527"/>
      <c r="D107" s="626"/>
      <c r="E107" s="626"/>
      <c r="F107" s="627"/>
      <c r="G107" s="627"/>
      <c r="H107" s="628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</row>
    <row r="108" spans="1:47" s="18" customFormat="1" ht="12.75" customHeight="1" x14ac:dyDescent="0.2">
      <c r="A108" s="305">
        <v>4</v>
      </c>
      <c r="B108" s="459" t="s">
        <v>140</v>
      </c>
      <c r="C108" s="544">
        <f>C109</f>
        <v>200000</v>
      </c>
      <c r="D108" s="644">
        <v>50000</v>
      </c>
      <c r="E108" s="644">
        <v>50000</v>
      </c>
      <c r="F108" s="663">
        <f t="shared" ref="F108:G110" si="5">D108/C108</f>
        <v>0.25</v>
      </c>
      <c r="G108" s="663">
        <f t="shared" si="5"/>
        <v>1</v>
      </c>
      <c r="H108" s="664">
        <f>E108/C108</f>
        <v>0.25</v>
      </c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</row>
    <row r="109" spans="1:47" s="18" customFormat="1" ht="12.75" customHeight="1" x14ac:dyDescent="0.2">
      <c r="A109" s="306">
        <v>41</v>
      </c>
      <c r="B109" s="460" t="s">
        <v>151</v>
      </c>
      <c r="C109" s="529">
        <f>C110+C112</f>
        <v>200000</v>
      </c>
      <c r="D109" s="645">
        <f>D110+D112</f>
        <v>0</v>
      </c>
      <c r="E109" s="645">
        <f>E110+E112</f>
        <v>0</v>
      </c>
      <c r="F109" s="665">
        <f t="shared" si="5"/>
        <v>0</v>
      </c>
      <c r="G109" s="665" t="e">
        <f t="shared" si="5"/>
        <v>#DIV/0!</v>
      </c>
      <c r="H109" s="666">
        <f>E109/C109</f>
        <v>0</v>
      </c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</row>
    <row r="110" spans="1:47" s="58" customFormat="1" ht="12.75" customHeight="1" x14ac:dyDescent="0.2">
      <c r="A110" s="307">
        <v>411</v>
      </c>
      <c r="B110" s="446" t="s">
        <v>157</v>
      </c>
      <c r="C110" s="545">
        <f>C111</f>
        <v>50000</v>
      </c>
      <c r="D110" s="634">
        <f>D111</f>
        <v>0</v>
      </c>
      <c r="E110" s="634">
        <f>E111</f>
        <v>0</v>
      </c>
      <c r="F110" s="635">
        <f t="shared" si="5"/>
        <v>0</v>
      </c>
      <c r="G110" s="635" t="e">
        <f t="shared" si="5"/>
        <v>#DIV/0!</v>
      </c>
      <c r="H110" s="636">
        <f>E110/C110</f>
        <v>0</v>
      </c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</row>
    <row r="111" spans="1:47" s="18" customFormat="1" ht="12.75" customHeight="1" x14ac:dyDescent="0.2">
      <c r="A111" s="282">
        <v>411</v>
      </c>
      <c r="B111" s="444" t="s">
        <v>217</v>
      </c>
      <c r="C111" s="532">
        <v>50000</v>
      </c>
      <c r="D111" s="637"/>
      <c r="E111" s="637"/>
      <c r="F111" s="627"/>
      <c r="G111" s="627"/>
      <c r="H111" s="628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</row>
    <row r="112" spans="1:47" s="18" customFormat="1" ht="12.75" customHeight="1" x14ac:dyDescent="0.2">
      <c r="A112" s="307">
        <v>412</v>
      </c>
      <c r="B112" s="446" t="s">
        <v>66</v>
      </c>
      <c r="C112" s="545">
        <f>C113</f>
        <v>150000</v>
      </c>
      <c r="D112" s="634">
        <f>D113</f>
        <v>0</v>
      </c>
      <c r="E112" s="634">
        <f>E113</f>
        <v>0</v>
      </c>
      <c r="F112" s="635">
        <f>D112/C112</f>
        <v>0</v>
      </c>
      <c r="G112" s="635" t="e">
        <f>E112/D112</f>
        <v>#DIV/0!</v>
      </c>
      <c r="H112" s="636">
        <f>E112/C112</f>
        <v>0</v>
      </c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1"/>
    </row>
    <row r="113" spans="1:47" s="18" customFormat="1" ht="12.75" customHeight="1" x14ac:dyDescent="0.2">
      <c r="A113" s="282">
        <v>412</v>
      </c>
      <c r="B113" s="444" t="s">
        <v>384</v>
      </c>
      <c r="C113" s="532">
        <v>150000</v>
      </c>
      <c r="D113" s="637"/>
      <c r="E113" s="637"/>
      <c r="F113" s="627"/>
      <c r="G113" s="627"/>
      <c r="H113" s="628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</row>
    <row r="114" spans="1:47" s="18" customFormat="1" ht="20.100000000000001" customHeight="1" x14ac:dyDescent="0.2">
      <c r="A114" s="308" t="s">
        <v>295</v>
      </c>
      <c r="B114" s="461"/>
      <c r="C114" s="525">
        <f>C115+C122</f>
        <v>190000</v>
      </c>
      <c r="D114" s="608">
        <f>D115+D122</f>
        <v>30000</v>
      </c>
      <c r="E114" s="608">
        <f>E115+E122</f>
        <v>30000</v>
      </c>
      <c r="F114" s="667">
        <f>D114/C114</f>
        <v>0.15789473684210525</v>
      </c>
      <c r="G114" s="667">
        <f>E114/D114</f>
        <v>1</v>
      </c>
      <c r="H114" s="668">
        <f>E114/C114</f>
        <v>0.15789473684210525</v>
      </c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</row>
    <row r="115" spans="1:47" s="18" customFormat="1" ht="15" customHeight="1" x14ac:dyDescent="0.2">
      <c r="A115" s="309" t="s">
        <v>303</v>
      </c>
      <c r="B115" s="462" t="s">
        <v>161</v>
      </c>
      <c r="C115" s="526">
        <f>C118</f>
        <v>30000</v>
      </c>
      <c r="D115" s="610">
        <f>D118</f>
        <v>30000</v>
      </c>
      <c r="E115" s="610">
        <f>E118</f>
        <v>30000</v>
      </c>
      <c r="F115" s="661">
        <f>D115/C115</f>
        <v>1</v>
      </c>
      <c r="G115" s="661">
        <f>E115/D115</f>
        <v>1</v>
      </c>
      <c r="H115" s="662">
        <f>E115/C115</f>
        <v>1</v>
      </c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</row>
    <row r="116" spans="1:47" s="18" customFormat="1" ht="15" customHeight="1" x14ac:dyDescent="0.2">
      <c r="A116" s="310"/>
      <c r="B116" s="399" t="s">
        <v>153</v>
      </c>
      <c r="C116" s="533"/>
      <c r="D116" s="609"/>
      <c r="E116" s="609"/>
      <c r="F116" s="612"/>
      <c r="G116" s="612"/>
      <c r="H116" s="613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</row>
    <row r="117" spans="1:47" s="58" customFormat="1" ht="12.75" customHeight="1" x14ac:dyDescent="0.2">
      <c r="A117" s="311" t="s">
        <v>109</v>
      </c>
      <c r="B117" s="439" t="s">
        <v>130</v>
      </c>
      <c r="C117" s="527"/>
      <c r="D117" s="626"/>
      <c r="E117" s="626"/>
      <c r="F117" s="627"/>
      <c r="G117" s="627"/>
      <c r="H117" s="628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</row>
    <row r="118" spans="1:47" s="18" customFormat="1" ht="12.75" customHeight="1" x14ac:dyDescent="0.2">
      <c r="A118" s="286">
        <v>3</v>
      </c>
      <c r="B118" s="440" t="s">
        <v>69</v>
      </c>
      <c r="C118" s="528">
        <f t="shared" ref="C118:E120" si="6">C119</f>
        <v>30000</v>
      </c>
      <c r="D118" s="644">
        <f t="shared" si="6"/>
        <v>30000</v>
      </c>
      <c r="E118" s="644">
        <f t="shared" si="6"/>
        <v>30000</v>
      </c>
      <c r="F118" s="663">
        <f t="shared" ref="F118:G120" si="7">D118/C118</f>
        <v>1</v>
      </c>
      <c r="G118" s="663">
        <f t="shared" si="7"/>
        <v>1</v>
      </c>
      <c r="H118" s="664">
        <f>E118/C118</f>
        <v>1</v>
      </c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</row>
    <row r="119" spans="1:47" s="18" customFormat="1" ht="12.75" customHeight="1" x14ac:dyDescent="0.2">
      <c r="A119" s="279">
        <v>32</v>
      </c>
      <c r="B119" s="441" t="s">
        <v>31</v>
      </c>
      <c r="C119" s="529">
        <f t="shared" si="6"/>
        <v>30000</v>
      </c>
      <c r="D119" s="645">
        <f t="shared" si="6"/>
        <v>30000</v>
      </c>
      <c r="E119" s="645">
        <f t="shared" si="6"/>
        <v>30000</v>
      </c>
      <c r="F119" s="665">
        <f t="shared" si="7"/>
        <v>1</v>
      </c>
      <c r="G119" s="665">
        <f t="shared" si="7"/>
        <v>1</v>
      </c>
      <c r="H119" s="666">
        <f>E119/C119</f>
        <v>1</v>
      </c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</row>
    <row r="120" spans="1:47" s="18" customFormat="1" ht="12.75" customHeight="1" x14ac:dyDescent="0.2">
      <c r="A120" s="312">
        <v>323</v>
      </c>
      <c r="B120" s="463" t="s">
        <v>34</v>
      </c>
      <c r="C120" s="545">
        <f t="shared" si="6"/>
        <v>30000</v>
      </c>
      <c r="D120" s="634">
        <f t="shared" si="6"/>
        <v>30000</v>
      </c>
      <c r="E120" s="634">
        <f t="shared" si="6"/>
        <v>30000</v>
      </c>
      <c r="F120" s="635">
        <f t="shared" si="7"/>
        <v>1</v>
      </c>
      <c r="G120" s="635">
        <f t="shared" si="7"/>
        <v>1</v>
      </c>
      <c r="H120" s="636">
        <f>E120/C120</f>
        <v>1</v>
      </c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</row>
    <row r="121" spans="1:47" s="18" customFormat="1" ht="12.75" customHeight="1" x14ac:dyDescent="0.2">
      <c r="A121" s="313">
        <v>323</v>
      </c>
      <c r="B121" s="464" t="s">
        <v>34</v>
      </c>
      <c r="C121" s="546">
        <v>30000</v>
      </c>
      <c r="D121" s="637">
        <v>30000</v>
      </c>
      <c r="E121" s="637">
        <v>30000</v>
      </c>
      <c r="F121" s="627"/>
      <c r="G121" s="627"/>
      <c r="H121" s="628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</row>
    <row r="122" spans="1:47" s="18" customFormat="1" ht="15" customHeight="1" x14ac:dyDescent="0.2">
      <c r="A122" s="309" t="s">
        <v>226</v>
      </c>
      <c r="B122" s="111" t="s">
        <v>385</v>
      </c>
      <c r="C122" s="526">
        <f>C125</f>
        <v>160000</v>
      </c>
      <c r="D122" s="610">
        <f>D125</f>
        <v>0</v>
      </c>
      <c r="E122" s="610">
        <f>E125</f>
        <v>0</v>
      </c>
      <c r="F122" s="612">
        <f>D122/C122</f>
        <v>0</v>
      </c>
      <c r="G122" s="612" t="e">
        <f>E122/D122</f>
        <v>#DIV/0!</v>
      </c>
      <c r="H122" s="613">
        <f>E122/C122</f>
        <v>0</v>
      </c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</row>
    <row r="123" spans="1:47" s="18" customFormat="1" ht="15" customHeight="1" x14ac:dyDescent="0.2">
      <c r="A123" s="310" t="s">
        <v>383</v>
      </c>
      <c r="B123" s="399" t="s">
        <v>153</v>
      </c>
      <c r="C123" s="526"/>
      <c r="D123" s="609"/>
      <c r="E123" s="609"/>
      <c r="F123" s="612"/>
      <c r="G123" s="612"/>
      <c r="H123" s="613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</row>
    <row r="124" spans="1:47" s="18" customFormat="1" ht="12.75" customHeight="1" x14ac:dyDescent="0.2">
      <c r="A124" s="314" t="s">
        <v>107</v>
      </c>
      <c r="B124" s="439" t="s">
        <v>131</v>
      </c>
      <c r="C124" s="527"/>
      <c r="D124" s="626"/>
      <c r="E124" s="626"/>
      <c r="F124" s="627"/>
      <c r="G124" s="627"/>
      <c r="H124" s="628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</row>
    <row r="125" spans="1:47" s="18" customFormat="1" ht="12.75" customHeight="1" x14ac:dyDescent="0.2">
      <c r="A125" s="305">
        <v>4</v>
      </c>
      <c r="B125" s="459" t="s">
        <v>140</v>
      </c>
      <c r="C125" s="528">
        <f t="shared" ref="C125:E127" si="8">C126</f>
        <v>160000</v>
      </c>
      <c r="D125" s="644">
        <f t="shared" si="8"/>
        <v>0</v>
      </c>
      <c r="E125" s="644">
        <f t="shared" si="8"/>
        <v>0</v>
      </c>
      <c r="F125" s="629">
        <f t="shared" ref="F125:G127" si="9">D125/C125</f>
        <v>0</v>
      </c>
      <c r="G125" s="629" t="e">
        <f t="shared" si="9"/>
        <v>#DIV/0!</v>
      </c>
      <c r="H125" s="630">
        <f>E125/C125</f>
        <v>0</v>
      </c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</row>
    <row r="126" spans="1:47" s="18" customFormat="1" ht="12.75" customHeight="1" x14ac:dyDescent="0.2">
      <c r="A126" s="315">
        <v>42</v>
      </c>
      <c r="B126" s="460" t="s">
        <v>156</v>
      </c>
      <c r="C126" s="529">
        <f t="shared" si="8"/>
        <v>160000</v>
      </c>
      <c r="D126" s="645">
        <f t="shared" si="8"/>
        <v>0</v>
      </c>
      <c r="E126" s="645">
        <f t="shared" si="8"/>
        <v>0</v>
      </c>
      <c r="F126" s="632">
        <f t="shared" si="9"/>
        <v>0</v>
      </c>
      <c r="G126" s="632" t="e">
        <f t="shared" si="9"/>
        <v>#DIV/0!</v>
      </c>
      <c r="H126" s="633">
        <f>E126/C126</f>
        <v>0</v>
      </c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</row>
    <row r="127" spans="1:47" s="51" customFormat="1" ht="12.75" customHeight="1" x14ac:dyDescent="0.2">
      <c r="A127" s="316">
        <v>421</v>
      </c>
      <c r="B127" s="463" t="s">
        <v>44</v>
      </c>
      <c r="C127" s="545">
        <f t="shared" si="8"/>
        <v>160000</v>
      </c>
      <c r="D127" s="634">
        <f t="shared" si="8"/>
        <v>0</v>
      </c>
      <c r="E127" s="634">
        <f t="shared" si="8"/>
        <v>0</v>
      </c>
      <c r="F127" s="635">
        <f t="shared" si="9"/>
        <v>0</v>
      </c>
      <c r="G127" s="635" t="e">
        <f t="shared" si="9"/>
        <v>#DIV/0!</v>
      </c>
      <c r="H127" s="636">
        <f>E127/C127</f>
        <v>0</v>
      </c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1"/>
    </row>
    <row r="128" spans="1:47" s="18" customFormat="1" ht="12.75" customHeight="1" x14ac:dyDescent="0.2">
      <c r="A128" s="317">
        <v>421</v>
      </c>
      <c r="B128" s="439" t="s">
        <v>44</v>
      </c>
      <c r="C128" s="546">
        <v>160000</v>
      </c>
      <c r="D128" s="637"/>
      <c r="E128" s="637"/>
      <c r="F128" s="627"/>
      <c r="G128" s="627"/>
      <c r="H128" s="628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</row>
    <row r="129" spans="1:47" s="18" customFormat="1" ht="20.100000000000001" customHeight="1" x14ac:dyDescent="0.2">
      <c r="A129" s="733" t="s">
        <v>405</v>
      </c>
      <c r="B129" s="734"/>
      <c r="C129" s="525">
        <f>C130</f>
        <v>50000</v>
      </c>
      <c r="D129" s="608">
        <f>D130</f>
        <v>20000</v>
      </c>
      <c r="E129" s="608">
        <f>E130</f>
        <v>15000</v>
      </c>
      <c r="F129" s="667">
        <f>D129/C129</f>
        <v>0.4</v>
      </c>
      <c r="G129" s="667">
        <f>E129/D129</f>
        <v>0.75</v>
      </c>
      <c r="H129" s="668">
        <f>E129/C129</f>
        <v>0.3</v>
      </c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1"/>
    </row>
    <row r="130" spans="1:47" s="58" customFormat="1" ht="15" customHeight="1" x14ac:dyDescent="0.2">
      <c r="A130" s="302" t="s">
        <v>150</v>
      </c>
      <c r="B130" s="398" t="s">
        <v>406</v>
      </c>
      <c r="C130" s="543">
        <f>C133</f>
        <v>50000</v>
      </c>
      <c r="D130" s="610">
        <f>D133</f>
        <v>20000</v>
      </c>
      <c r="E130" s="610">
        <f>E133</f>
        <v>15000</v>
      </c>
      <c r="F130" s="661">
        <f>D130/C130</f>
        <v>0.4</v>
      </c>
      <c r="G130" s="661">
        <f>E130/D130</f>
        <v>0.75</v>
      </c>
      <c r="H130" s="662">
        <f>E130/C130</f>
        <v>0.3</v>
      </c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  <c r="AU130" s="101"/>
    </row>
    <row r="131" spans="1:47" s="58" customFormat="1" ht="15" customHeight="1" x14ac:dyDescent="0.2">
      <c r="A131" s="303" t="s">
        <v>407</v>
      </c>
      <c r="B131" s="399" t="s">
        <v>153</v>
      </c>
      <c r="C131" s="526"/>
      <c r="D131" s="609"/>
      <c r="E131" s="609"/>
      <c r="F131" s="612"/>
      <c r="G131" s="612"/>
      <c r="H131" s="613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1"/>
    </row>
    <row r="132" spans="1:47" s="4" customFormat="1" ht="12.75" customHeight="1" x14ac:dyDescent="0.2">
      <c r="A132" s="304" t="s">
        <v>154</v>
      </c>
      <c r="B132" s="439" t="s">
        <v>131</v>
      </c>
      <c r="C132" s="527"/>
      <c r="D132" s="626"/>
      <c r="E132" s="626"/>
      <c r="F132" s="627"/>
      <c r="G132" s="627"/>
      <c r="H132" s="628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  <c r="AU132" s="101"/>
    </row>
    <row r="133" spans="1:47" s="4" customFormat="1" ht="12.75" customHeight="1" x14ac:dyDescent="0.2">
      <c r="A133" s="305">
        <v>4</v>
      </c>
      <c r="B133" s="459" t="s">
        <v>140</v>
      </c>
      <c r="C133" s="547">
        <f>C134</f>
        <v>50000</v>
      </c>
      <c r="D133" s="646">
        <f>D134</f>
        <v>20000</v>
      </c>
      <c r="E133" s="646">
        <f>E134</f>
        <v>15000</v>
      </c>
      <c r="F133" s="663">
        <f t="shared" ref="F133:G135" si="10">D133/C133</f>
        <v>0.4</v>
      </c>
      <c r="G133" s="663">
        <f t="shared" si="10"/>
        <v>0.75</v>
      </c>
      <c r="H133" s="664">
        <f>E133/C133</f>
        <v>0.3</v>
      </c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  <c r="AU133" s="101"/>
    </row>
    <row r="134" spans="1:47" ht="12.75" customHeight="1" x14ac:dyDescent="0.2">
      <c r="A134" s="315">
        <v>42</v>
      </c>
      <c r="B134" s="460" t="s">
        <v>156</v>
      </c>
      <c r="C134" s="548">
        <f>C135+C137</f>
        <v>50000</v>
      </c>
      <c r="D134" s="647">
        <v>20000</v>
      </c>
      <c r="E134" s="647">
        <v>15000</v>
      </c>
      <c r="F134" s="665">
        <f t="shared" si="10"/>
        <v>0.4</v>
      </c>
      <c r="G134" s="665">
        <f t="shared" si="10"/>
        <v>0.75</v>
      </c>
      <c r="H134" s="666">
        <f>E134/C134</f>
        <v>0.3</v>
      </c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1"/>
    </row>
    <row r="135" spans="1:47" ht="12.75" customHeight="1" x14ac:dyDescent="0.2">
      <c r="A135" s="312">
        <v>422</v>
      </c>
      <c r="B135" s="463" t="s">
        <v>45</v>
      </c>
      <c r="C135" s="549">
        <f>C136</f>
        <v>25000</v>
      </c>
      <c r="D135" s="648">
        <f>D136</f>
        <v>0</v>
      </c>
      <c r="E135" s="648">
        <f>E136</f>
        <v>0</v>
      </c>
      <c r="F135" s="635">
        <f t="shared" si="10"/>
        <v>0</v>
      </c>
      <c r="G135" s="635" t="e">
        <f t="shared" si="10"/>
        <v>#DIV/0!</v>
      </c>
      <c r="H135" s="636">
        <f>E135/C135</f>
        <v>0</v>
      </c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  <c r="AU135" s="101"/>
    </row>
    <row r="136" spans="1:47" s="60" customFormat="1" ht="12.75" customHeight="1" x14ac:dyDescent="0.2">
      <c r="A136" s="400">
        <v>422</v>
      </c>
      <c r="B136" s="465" t="s">
        <v>408</v>
      </c>
      <c r="C136" s="550">
        <v>25000</v>
      </c>
      <c r="D136" s="626"/>
      <c r="E136" s="626"/>
      <c r="F136" s="627"/>
      <c r="G136" s="627"/>
      <c r="H136" s="628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1"/>
    </row>
    <row r="137" spans="1:47" s="60" customFormat="1" ht="12.75" customHeight="1" x14ac:dyDescent="0.2">
      <c r="A137" s="312">
        <v>426</v>
      </c>
      <c r="B137" s="463" t="s">
        <v>409</v>
      </c>
      <c r="C137" s="549">
        <f>C138</f>
        <v>25000</v>
      </c>
      <c r="D137" s="648">
        <f>D138</f>
        <v>0</v>
      </c>
      <c r="E137" s="648">
        <f>E138</f>
        <v>0</v>
      </c>
      <c r="F137" s="635">
        <f>D137/C137</f>
        <v>0</v>
      </c>
      <c r="G137" s="635" t="e">
        <f>E137/D137</f>
        <v>#DIV/0!</v>
      </c>
      <c r="H137" s="636">
        <f>E137/C137</f>
        <v>0</v>
      </c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1"/>
    </row>
    <row r="138" spans="1:47" ht="12.75" customHeight="1" x14ac:dyDescent="0.2">
      <c r="A138" s="400">
        <v>426</v>
      </c>
      <c r="B138" s="465" t="s">
        <v>152</v>
      </c>
      <c r="C138" s="550">
        <v>25000</v>
      </c>
      <c r="D138" s="626"/>
      <c r="E138" s="626"/>
      <c r="F138" s="627"/>
      <c r="G138" s="627"/>
      <c r="H138" s="628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  <c r="AU138" s="101"/>
    </row>
    <row r="139" spans="1:47" ht="20.100000000000001" customHeight="1" x14ac:dyDescent="0.2">
      <c r="A139" s="318" t="s">
        <v>410</v>
      </c>
      <c r="B139" s="466"/>
      <c r="C139" s="551">
        <f>C140</f>
        <v>2260000</v>
      </c>
      <c r="D139" s="608">
        <f>D140</f>
        <v>500000</v>
      </c>
      <c r="E139" s="608">
        <f>E140</f>
        <v>0</v>
      </c>
      <c r="F139" s="667">
        <f>D139/C139</f>
        <v>0.22123893805309736</v>
      </c>
      <c r="G139" s="667">
        <f>E139/D139</f>
        <v>0</v>
      </c>
      <c r="H139" s="668">
        <f>E139/C139</f>
        <v>0</v>
      </c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1"/>
    </row>
    <row r="140" spans="1:47" s="60" customFormat="1" ht="15" customHeight="1" x14ac:dyDescent="0.2">
      <c r="A140" s="309" t="s">
        <v>226</v>
      </c>
      <c r="B140" s="111" t="s">
        <v>352</v>
      </c>
      <c r="C140" s="526">
        <f>C143</f>
        <v>2260000</v>
      </c>
      <c r="D140" s="610">
        <f>D143</f>
        <v>500000</v>
      </c>
      <c r="E140" s="610">
        <f>E143</f>
        <v>0</v>
      </c>
      <c r="F140" s="661">
        <f>D140/C140</f>
        <v>0.22123893805309736</v>
      </c>
      <c r="G140" s="661">
        <f>E140/D140</f>
        <v>0</v>
      </c>
      <c r="H140" s="662">
        <f>E140/C140</f>
        <v>0</v>
      </c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  <c r="AU140" s="101"/>
    </row>
    <row r="141" spans="1:47" ht="15" customHeight="1" x14ac:dyDescent="0.2">
      <c r="A141" s="310" t="s">
        <v>411</v>
      </c>
      <c r="B141" s="399" t="s">
        <v>345</v>
      </c>
      <c r="C141" s="526"/>
      <c r="D141" s="609"/>
      <c r="E141" s="609"/>
      <c r="F141" s="612"/>
      <c r="G141" s="612"/>
      <c r="H141" s="613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1"/>
      <c r="AP141" s="101"/>
      <c r="AQ141" s="101"/>
      <c r="AR141" s="101"/>
      <c r="AS141" s="101"/>
      <c r="AT141" s="101"/>
      <c r="AU141" s="101"/>
    </row>
    <row r="142" spans="1:47" s="75" customFormat="1" ht="12.75" customHeight="1" x14ac:dyDescent="0.2">
      <c r="A142" s="314" t="s">
        <v>107</v>
      </c>
      <c r="B142" s="439" t="s">
        <v>131</v>
      </c>
      <c r="C142" s="527"/>
      <c r="D142" s="626"/>
      <c r="E142" s="626"/>
      <c r="F142" s="627"/>
      <c r="G142" s="627"/>
      <c r="H142" s="628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1"/>
      <c r="AP142" s="101"/>
      <c r="AQ142" s="101"/>
      <c r="AR142" s="101"/>
      <c r="AS142" s="101"/>
      <c r="AT142" s="101"/>
      <c r="AU142" s="101"/>
    </row>
    <row r="143" spans="1:47" s="75" customFormat="1" ht="12.75" customHeight="1" x14ac:dyDescent="0.2">
      <c r="A143" s="305">
        <v>4</v>
      </c>
      <c r="B143" s="459" t="s">
        <v>140</v>
      </c>
      <c r="C143" s="528">
        <f t="shared" ref="C143:E145" si="11">C144</f>
        <v>2260000</v>
      </c>
      <c r="D143" s="644">
        <f t="shared" si="11"/>
        <v>500000</v>
      </c>
      <c r="E143" s="644">
        <f t="shared" si="11"/>
        <v>0</v>
      </c>
      <c r="F143" s="663">
        <f t="shared" ref="F143:G145" si="12">D143/C143</f>
        <v>0.22123893805309736</v>
      </c>
      <c r="G143" s="663">
        <f t="shared" si="12"/>
        <v>0</v>
      </c>
      <c r="H143" s="664">
        <f>E143/C143</f>
        <v>0</v>
      </c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1"/>
      <c r="AU143" s="101"/>
    </row>
    <row r="144" spans="1:47" s="75" customFormat="1" ht="12.75" customHeight="1" x14ac:dyDescent="0.2">
      <c r="A144" s="315">
        <v>42</v>
      </c>
      <c r="B144" s="460" t="s">
        <v>156</v>
      </c>
      <c r="C144" s="529">
        <f t="shared" si="11"/>
        <v>2260000</v>
      </c>
      <c r="D144" s="645">
        <f t="shared" si="11"/>
        <v>500000</v>
      </c>
      <c r="E144" s="645">
        <f t="shared" si="11"/>
        <v>0</v>
      </c>
      <c r="F144" s="665">
        <f t="shared" si="12"/>
        <v>0.22123893805309736</v>
      </c>
      <c r="G144" s="665">
        <f t="shared" si="12"/>
        <v>0</v>
      </c>
      <c r="H144" s="666">
        <f>E144/C144</f>
        <v>0</v>
      </c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1"/>
      <c r="AP144" s="101"/>
      <c r="AQ144" s="101"/>
      <c r="AR144" s="101"/>
      <c r="AS144" s="101"/>
      <c r="AT144" s="101"/>
      <c r="AU144" s="101"/>
    </row>
    <row r="145" spans="1:47" s="75" customFormat="1" ht="12.75" customHeight="1" x14ac:dyDescent="0.2">
      <c r="A145" s="316">
        <v>421</v>
      </c>
      <c r="B145" s="463" t="s">
        <v>44</v>
      </c>
      <c r="C145" s="545">
        <f t="shared" si="11"/>
        <v>2260000</v>
      </c>
      <c r="D145" s="634">
        <f t="shared" si="11"/>
        <v>500000</v>
      </c>
      <c r="E145" s="634">
        <f t="shared" si="11"/>
        <v>0</v>
      </c>
      <c r="F145" s="635">
        <f t="shared" si="12"/>
        <v>0.22123893805309736</v>
      </c>
      <c r="G145" s="635">
        <f t="shared" si="12"/>
        <v>0</v>
      </c>
      <c r="H145" s="636">
        <f>E145/C145</f>
        <v>0</v>
      </c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101"/>
      <c r="AU145" s="101"/>
    </row>
    <row r="146" spans="1:47" s="75" customFormat="1" ht="12.75" customHeight="1" x14ac:dyDescent="0.2">
      <c r="A146" s="317">
        <v>421</v>
      </c>
      <c r="B146" s="439" t="s">
        <v>44</v>
      </c>
      <c r="C146" s="546">
        <v>2260000</v>
      </c>
      <c r="D146" s="637">
        <v>500000</v>
      </c>
      <c r="E146" s="637"/>
      <c r="F146" s="627"/>
      <c r="G146" s="627"/>
      <c r="H146" s="628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1"/>
      <c r="AP146" s="101"/>
      <c r="AQ146" s="101"/>
      <c r="AR146" s="101"/>
      <c r="AS146" s="101"/>
      <c r="AT146" s="101"/>
      <c r="AU146" s="101"/>
    </row>
    <row r="147" spans="1:47" s="75" customFormat="1" ht="20.100000000000001" customHeight="1" x14ac:dyDescent="0.2">
      <c r="A147" s="729" t="s">
        <v>110</v>
      </c>
      <c r="B147" s="730"/>
      <c r="C147" s="552"/>
      <c r="D147" s="649"/>
      <c r="E147" s="649"/>
      <c r="F147" s="650"/>
      <c r="G147" s="650"/>
      <c r="H147" s="65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1"/>
      <c r="AP147" s="101"/>
      <c r="AQ147" s="101"/>
      <c r="AR147" s="101"/>
      <c r="AS147" s="101"/>
      <c r="AT147" s="101"/>
      <c r="AU147" s="101"/>
    </row>
    <row r="148" spans="1:47" ht="20.100000000000001" customHeight="1" x14ac:dyDescent="0.2">
      <c r="A148" s="319" t="s">
        <v>296</v>
      </c>
      <c r="B148" s="467"/>
      <c r="C148" s="525">
        <f>C149+C156+C163</f>
        <v>190000</v>
      </c>
      <c r="D148" s="608">
        <f>D149+D156+D163</f>
        <v>260000</v>
      </c>
      <c r="E148" s="608">
        <f>E149+E156+E163</f>
        <v>260000</v>
      </c>
      <c r="F148" s="667">
        <f>D148/C148</f>
        <v>1.368421052631579</v>
      </c>
      <c r="G148" s="667">
        <f>E148/D148</f>
        <v>1</v>
      </c>
      <c r="H148" s="668">
        <f>E148/C148</f>
        <v>1.368421052631579</v>
      </c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  <c r="AU148" s="101"/>
    </row>
    <row r="149" spans="1:47" ht="15" customHeight="1" x14ac:dyDescent="0.2">
      <c r="A149" s="320" t="s">
        <v>304</v>
      </c>
      <c r="B149" s="468" t="s">
        <v>218</v>
      </c>
      <c r="C149" s="526">
        <f>C152</f>
        <v>180000</v>
      </c>
      <c r="D149" s="610">
        <f>D152</f>
        <v>250000</v>
      </c>
      <c r="E149" s="610">
        <f>E152</f>
        <v>250000</v>
      </c>
      <c r="F149" s="661">
        <f>D149/C149</f>
        <v>1.3888888888888888</v>
      </c>
      <c r="G149" s="661">
        <f>E149/D149</f>
        <v>1</v>
      </c>
      <c r="H149" s="662">
        <f>E149/C149</f>
        <v>1.3888888888888888</v>
      </c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  <c r="AT149" s="101"/>
      <c r="AU149" s="101"/>
    </row>
    <row r="150" spans="1:47" ht="15" customHeight="1" x14ac:dyDescent="0.2">
      <c r="A150" s="310"/>
      <c r="B150" s="462" t="s">
        <v>344</v>
      </c>
      <c r="C150" s="526"/>
      <c r="D150" s="609"/>
      <c r="E150" s="609"/>
      <c r="F150" s="612"/>
      <c r="G150" s="612"/>
      <c r="H150" s="613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  <c r="AU150" s="101"/>
    </row>
    <row r="151" spans="1:47" ht="12.75" customHeight="1" x14ac:dyDescent="0.2">
      <c r="A151" s="311" t="s">
        <v>111</v>
      </c>
      <c r="B151" s="469" t="s">
        <v>130</v>
      </c>
      <c r="C151" s="527"/>
      <c r="D151" s="626"/>
      <c r="E151" s="626"/>
      <c r="F151" s="627"/>
      <c r="G151" s="627"/>
      <c r="H151" s="628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1"/>
      <c r="AP151" s="101"/>
      <c r="AQ151" s="101"/>
      <c r="AR151" s="101"/>
      <c r="AS151" s="101"/>
      <c r="AT151" s="101"/>
      <c r="AU151" s="101"/>
    </row>
    <row r="152" spans="1:47" ht="12.75" customHeight="1" x14ac:dyDescent="0.2">
      <c r="A152" s="286">
        <v>3</v>
      </c>
      <c r="B152" s="440" t="s">
        <v>69</v>
      </c>
      <c r="C152" s="528">
        <f t="shared" ref="C152:E154" si="13">C153</f>
        <v>180000</v>
      </c>
      <c r="D152" s="644">
        <f t="shared" si="13"/>
        <v>250000</v>
      </c>
      <c r="E152" s="644">
        <f t="shared" si="13"/>
        <v>250000</v>
      </c>
      <c r="F152" s="663">
        <f>D152/C152</f>
        <v>1.3888888888888888</v>
      </c>
      <c r="G152" s="663">
        <f>E152/D152</f>
        <v>1</v>
      </c>
      <c r="H152" s="664">
        <f>E152/C152</f>
        <v>1.3888888888888888</v>
      </c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  <c r="AU152" s="101"/>
    </row>
    <row r="153" spans="1:47" ht="12.75" customHeight="1" x14ac:dyDescent="0.2">
      <c r="A153" s="279">
        <v>38</v>
      </c>
      <c r="B153" s="441" t="s">
        <v>39</v>
      </c>
      <c r="C153" s="529">
        <f t="shared" si="13"/>
        <v>180000</v>
      </c>
      <c r="D153" s="645">
        <f t="shared" si="13"/>
        <v>250000</v>
      </c>
      <c r="E153" s="645">
        <f t="shared" si="13"/>
        <v>250000</v>
      </c>
      <c r="F153" s="665">
        <f>D153/C153</f>
        <v>1.3888888888888888</v>
      </c>
      <c r="G153" s="665">
        <f>E153/D153</f>
        <v>1</v>
      </c>
      <c r="H153" s="666">
        <f>E153/C153</f>
        <v>1.3888888888888888</v>
      </c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1"/>
      <c r="AP153" s="101"/>
      <c r="AQ153" s="101"/>
      <c r="AR153" s="101"/>
      <c r="AS153" s="101"/>
      <c r="AT153" s="101"/>
      <c r="AU153" s="101"/>
    </row>
    <row r="154" spans="1:47" ht="12.75" customHeight="1" x14ac:dyDescent="0.2">
      <c r="A154" s="307">
        <v>381</v>
      </c>
      <c r="B154" s="446" t="s">
        <v>122</v>
      </c>
      <c r="C154" s="545">
        <f t="shared" si="13"/>
        <v>180000</v>
      </c>
      <c r="D154" s="634">
        <f t="shared" si="13"/>
        <v>250000</v>
      </c>
      <c r="E154" s="634">
        <f t="shared" si="13"/>
        <v>250000</v>
      </c>
      <c r="F154" s="635">
        <f>D154/C154</f>
        <v>1.3888888888888888</v>
      </c>
      <c r="G154" s="635">
        <f>E154/D155</f>
        <v>1</v>
      </c>
      <c r="H154" s="636">
        <f>E154/C154</f>
        <v>1.3888888888888888</v>
      </c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1"/>
      <c r="AP154" s="101"/>
      <c r="AQ154" s="101"/>
      <c r="AR154" s="101"/>
      <c r="AS154" s="101"/>
      <c r="AT154" s="101"/>
      <c r="AU154" s="101"/>
    </row>
    <row r="155" spans="1:47" ht="12.75" customHeight="1" x14ac:dyDescent="0.2">
      <c r="A155" s="281">
        <v>381</v>
      </c>
      <c r="B155" s="443" t="s">
        <v>122</v>
      </c>
      <c r="C155" s="531">
        <v>180000</v>
      </c>
      <c r="D155" s="637">
        <v>250000</v>
      </c>
      <c r="E155" s="637">
        <v>250000</v>
      </c>
      <c r="F155" s="627"/>
      <c r="G155" s="627"/>
      <c r="H155" s="628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1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1"/>
      <c r="AP155" s="101"/>
      <c r="AQ155" s="101"/>
      <c r="AR155" s="101"/>
      <c r="AS155" s="101"/>
      <c r="AT155" s="101"/>
      <c r="AU155" s="101"/>
    </row>
    <row r="156" spans="1:47" ht="15" customHeight="1" x14ac:dyDescent="0.2">
      <c r="A156" s="309" t="s">
        <v>305</v>
      </c>
      <c r="B156" s="111" t="s">
        <v>219</v>
      </c>
      <c r="C156" s="526">
        <f>C159</f>
        <v>5000</v>
      </c>
      <c r="D156" s="610">
        <f>D159</f>
        <v>5000</v>
      </c>
      <c r="E156" s="610">
        <f>E159</f>
        <v>5000</v>
      </c>
      <c r="F156" s="661">
        <f>D156/C156</f>
        <v>1</v>
      </c>
      <c r="G156" s="661">
        <f>E156/D156</f>
        <v>1</v>
      </c>
      <c r="H156" s="662">
        <f>E156/C156</f>
        <v>1</v>
      </c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  <c r="AU156" s="101"/>
    </row>
    <row r="157" spans="1:47" ht="15" customHeight="1" x14ac:dyDescent="0.2">
      <c r="A157" s="321"/>
      <c r="B157" s="399" t="s">
        <v>344</v>
      </c>
      <c r="C157" s="533"/>
      <c r="D157" s="609"/>
      <c r="E157" s="609"/>
      <c r="F157" s="612"/>
      <c r="G157" s="612"/>
      <c r="H157" s="613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101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1"/>
      <c r="AP157" s="101"/>
      <c r="AQ157" s="101"/>
      <c r="AR157" s="101"/>
      <c r="AS157" s="101"/>
      <c r="AT157" s="101"/>
      <c r="AU157" s="101"/>
    </row>
    <row r="158" spans="1:47" ht="12.75" customHeight="1" x14ac:dyDescent="0.2">
      <c r="A158" s="322" t="s">
        <v>109</v>
      </c>
      <c r="B158" s="443" t="s">
        <v>130</v>
      </c>
      <c r="C158" s="553"/>
      <c r="D158" s="626"/>
      <c r="E158" s="626"/>
      <c r="F158" s="627"/>
      <c r="G158" s="627"/>
      <c r="H158" s="628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1"/>
      <c r="AD158" s="101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1"/>
      <c r="AP158" s="101"/>
      <c r="AQ158" s="101"/>
      <c r="AR158" s="101"/>
      <c r="AS158" s="101"/>
      <c r="AT158" s="101"/>
      <c r="AU158" s="101"/>
    </row>
    <row r="159" spans="1:47" ht="12.75" customHeight="1" x14ac:dyDescent="0.2">
      <c r="A159" s="286">
        <v>3</v>
      </c>
      <c r="B159" s="440" t="s">
        <v>69</v>
      </c>
      <c r="C159" s="528">
        <f t="shared" ref="C159:E161" si="14">C160</f>
        <v>5000</v>
      </c>
      <c r="D159" s="644">
        <f t="shared" si="14"/>
        <v>5000</v>
      </c>
      <c r="E159" s="644">
        <f t="shared" si="14"/>
        <v>5000</v>
      </c>
      <c r="F159" s="663">
        <f t="shared" ref="F159:G161" si="15">D159/C159</f>
        <v>1</v>
      </c>
      <c r="G159" s="663">
        <f t="shared" si="15"/>
        <v>1</v>
      </c>
      <c r="H159" s="664">
        <f>E159/C159</f>
        <v>1</v>
      </c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1"/>
      <c r="AP159" s="101"/>
      <c r="AQ159" s="101"/>
      <c r="AR159" s="101"/>
      <c r="AS159" s="101"/>
      <c r="AT159" s="101"/>
      <c r="AU159" s="101"/>
    </row>
    <row r="160" spans="1:47" ht="12.75" customHeight="1" x14ac:dyDescent="0.2">
      <c r="A160" s="279">
        <v>38</v>
      </c>
      <c r="B160" s="441" t="s">
        <v>39</v>
      </c>
      <c r="C160" s="529">
        <f t="shared" si="14"/>
        <v>5000</v>
      </c>
      <c r="D160" s="645">
        <f t="shared" si="14"/>
        <v>5000</v>
      </c>
      <c r="E160" s="645">
        <f t="shared" si="14"/>
        <v>5000</v>
      </c>
      <c r="F160" s="665">
        <f t="shared" si="15"/>
        <v>1</v>
      </c>
      <c r="G160" s="665">
        <f t="shared" si="15"/>
        <v>1</v>
      </c>
      <c r="H160" s="666">
        <f>E160/C160</f>
        <v>1</v>
      </c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1"/>
      <c r="AP160" s="101"/>
      <c r="AQ160" s="101"/>
      <c r="AR160" s="101"/>
      <c r="AS160" s="101"/>
      <c r="AT160" s="101"/>
      <c r="AU160" s="101"/>
    </row>
    <row r="161" spans="1:47" ht="12.75" customHeight="1" x14ac:dyDescent="0.2">
      <c r="A161" s="307">
        <v>381</v>
      </c>
      <c r="B161" s="446" t="s">
        <v>122</v>
      </c>
      <c r="C161" s="545">
        <f t="shared" si="14"/>
        <v>5000</v>
      </c>
      <c r="D161" s="634">
        <f t="shared" si="14"/>
        <v>5000</v>
      </c>
      <c r="E161" s="634">
        <f t="shared" si="14"/>
        <v>5000</v>
      </c>
      <c r="F161" s="635">
        <f t="shared" si="15"/>
        <v>1</v>
      </c>
      <c r="G161" s="635">
        <f t="shared" si="15"/>
        <v>1</v>
      </c>
      <c r="H161" s="636">
        <f>E161/C161</f>
        <v>1</v>
      </c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1"/>
      <c r="AP161" s="101"/>
      <c r="AQ161" s="101"/>
      <c r="AR161" s="101"/>
      <c r="AS161" s="101"/>
      <c r="AT161" s="101"/>
      <c r="AU161" s="101"/>
    </row>
    <row r="162" spans="1:47" ht="12.75" customHeight="1" x14ac:dyDescent="0.2">
      <c r="A162" s="281">
        <v>381</v>
      </c>
      <c r="B162" s="443" t="s">
        <v>122</v>
      </c>
      <c r="C162" s="554">
        <v>5000</v>
      </c>
      <c r="D162" s="637">
        <v>5000</v>
      </c>
      <c r="E162" s="637">
        <v>5000</v>
      </c>
      <c r="F162" s="627"/>
      <c r="G162" s="627"/>
      <c r="H162" s="628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1"/>
      <c r="AP162" s="101"/>
      <c r="AQ162" s="101"/>
      <c r="AR162" s="101"/>
      <c r="AS162" s="101"/>
      <c r="AT162" s="101"/>
      <c r="AU162" s="101"/>
    </row>
    <row r="163" spans="1:47" s="64" customFormat="1" ht="15" customHeight="1" x14ac:dyDescent="0.2">
      <c r="A163" s="309" t="s">
        <v>306</v>
      </c>
      <c r="B163" s="468" t="s">
        <v>220</v>
      </c>
      <c r="C163" s="526">
        <f>C166</f>
        <v>5000</v>
      </c>
      <c r="D163" s="610">
        <f>D166</f>
        <v>5000</v>
      </c>
      <c r="E163" s="610">
        <f>E166</f>
        <v>5000</v>
      </c>
      <c r="F163" s="661">
        <f>D163/C163</f>
        <v>1</v>
      </c>
      <c r="G163" s="661">
        <f>E163/D163</f>
        <v>1</v>
      </c>
      <c r="H163" s="662">
        <f>E163/C163</f>
        <v>1</v>
      </c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1"/>
      <c r="AD163" s="101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1"/>
      <c r="AP163" s="101"/>
      <c r="AQ163" s="101"/>
      <c r="AR163" s="101"/>
      <c r="AS163" s="101"/>
      <c r="AT163" s="101"/>
      <c r="AU163" s="101"/>
    </row>
    <row r="164" spans="1:47" s="65" customFormat="1" ht="15" customHeight="1" x14ac:dyDescent="0.2">
      <c r="A164" s="310"/>
      <c r="B164" s="399" t="s">
        <v>344</v>
      </c>
      <c r="C164" s="526"/>
      <c r="D164" s="609"/>
      <c r="E164" s="609"/>
      <c r="F164" s="612"/>
      <c r="G164" s="612"/>
      <c r="H164" s="613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1"/>
      <c r="AP164" s="101"/>
      <c r="AQ164" s="101"/>
      <c r="AR164" s="101"/>
      <c r="AS164" s="101"/>
      <c r="AT164" s="101"/>
      <c r="AU164" s="101"/>
    </row>
    <row r="165" spans="1:47" ht="12.75" customHeight="1" x14ac:dyDescent="0.2">
      <c r="A165" s="322" t="s">
        <v>109</v>
      </c>
      <c r="B165" s="443" t="s">
        <v>130</v>
      </c>
      <c r="C165" s="553"/>
      <c r="D165" s="626"/>
      <c r="E165" s="626"/>
      <c r="F165" s="627"/>
      <c r="G165" s="627"/>
      <c r="H165" s="628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1"/>
      <c r="AD165" s="101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1"/>
      <c r="AP165" s="101"/>
      <c r="AQ165" s="101"/>
      <c r="AR165" s="101"/>
      <c r="AS165" s="101"/>
      <c r="AT165" s="101"/>
      <c r="AU165" s="101"/>
    </row>
    <row r="166" spans="1:47" ht="12.75" customHeight="1" x14ac:dyDescent="0.2">
      <c r="A166" s="286">
        <v>3</v>
      </c>
      <c r="B166" s="440" t="s">
        <v>69</v>
      </c>
      <c r="C166" s="528">
        <f t="shared" ref="C166:E168" si="16">C167</f>
        <v>5000</v>
      </c>
      <c r="D166" s="644">
        <f t="shared" si="16"/>
        <v>5000</v>
      </c>
      <c r="E166" s="644">
        <f t="shared" si="16"/>
        <v>5000</v>
      </c>
      <c r="F166" s="663">
        <f t="shared" ref="F166:G168" si="17">D166/C166</f>
        <v>1</v>
      </c>
      <c r="G166" s="663">
        <f t="shared" si="17"/>
        <v>1</v>
      </c>
      <c r="H166" s="664">
        <f>E166/C166</f>
        <v>1</v>
      </c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  <c r="AD166" s="101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1"/>
      <c r="AP166" s="101"/>
      <c r="AQ166" s="101"/>
      <c r="AR166" s="101"/>
      <c r="AS166" s="101"/>
      <c r="AT166" s="101"/>
      <c r="AU166" s="101"/>
    </row>
    <row r="167" spans="1:47" ht="12.75" customHeight="1" x14ac:dyDescent="0.2">
      <c r="A167" s="279">
        <v>38</v>
      </c>
      <c r="B167" s="441" t="s">
        <v>39</v>
      </c>
      <c r="C167" s="529">
        <f t="shared" si="16"/>
        <v>5000</v>
      </c>
      <c r="D167" s="645">
        <f t="shared" si="16"/>
        <v>5000</v>
      </c>
      <c r="E167" s="645">
        <f t="shared" si="16"/>
        <v>5000</v>
      </c>
      <c r="F167" s="665">
        <f t="shared" si="17"/>
        <v>1</v>
      </c>
      <c r="G167" s="665">
        <f t="shared" si="17"/>
        <v>1</v>
      </c>
      <c r="H167" s="666">
        <f>E167/C167</f>
        <v>1</v>
      </c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1"/>
      <c r="AD167" s="101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1"/>
      <c r="AP167" s="101"/>
      <c r="AQ167" s="101"/>
      <c r="AR167" s="101"/>
      <c r="AS167" s="101"/>
      <c r="AT167" s="101"/>
      <c r="AU167" s="101"/>
    </row>
    <row r="168" spans="1:47" ht="12.75" customHeight="1" x14ac:dyDescent="0.2">
      <c r="A168" s="307">
        <v>381</v>
      </c>
      <c r="B168" s="446" t="s">
        <v>122</v>
      </c>
      <c r="C168" s="545">
        <f t="shared" si="16"/>
        <v>5000</v>
      </c>
      <c r="D168" s="634">
        <f t="shared" si="16"/>
        <v>5000</v>
      </c>
      <c r="E168" s="634">
        <f t="shared" si="16"/>
        <v>5000</v>
      </c>
      <c r="F168" s="635">
        <f t="shared" si="17"/>
        <v>1</v>
      </c>
      <c r="G168" s="635">
        <f t="shared" si="17"/>
        <v>1</v>
      </c>
      <c r="H168" s="636">
        <f>E168/C168</f>
        <v>1</v>
      </c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1"/>
      <c r="AD168" s="101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1"/>
      <c r="AP168" s="101"/>
      <c r="AQ168" s="101"/>
      <c r="AR168" s="101"/>
      <c r="AS168" s="101"/>
      <c r="AT168" s="101"/>
      <c r="AU168" s="101"/>
    </row>
    <row r="169" spans="1:47" s="66" customFormat="1" ht="12.75" customHeight="1" x14ac:dyDescent="0.2">
      <c r="A169" s="281">
        <v>381</v>
      </c>
      <c r="B169" s="443" t="s">
        <v>122</v>
      </c>
      <c r="C169" s="554">
        <v>5000</v>
      </c>
      <c r="D169" s="637">
        <v>5000</v>
      </c>
      <c r="E169" s="637">
        <v>5000</v>
      </c>
      <c r="F169" s="627"/>
      <c r="G169" s="627"/>
      <c r="H169" s="628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1"/>
      <c r="AD169" s="101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1"/>
      <c r="AP169" s="101"/>
      <c r="AQ169" s="101"/>
      <c r="AR169" s="101"/>
      <c r="AS169" s="101"/>
      <c r="AT169" s="101"/>
      <c r="AU169" s="101"/>
    </row>
    <row r="170" spans="1:47" ht="20.100000000000001" customHeight="1" x14ac:dyDescent="0.2">
      <c r="A170" s="727" t="s">
        <v>73</v>
      </c>
      <c r="B170" s="728"/>
      <c r="C170" s="555"/>
      <c r="D170" s="649"/>
      <c r="E170" s="649"/>
      <c r="F170" s="650"/>
      <c r="G170" s="650"/>
      <c r="H170" s="65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1"/>
      <c r="AD170" s="101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1"/>
      <c r="AP170" s="101"/>
      <c r="AQ170" s="101"/>
      <c r="AR170" s="101"/>
      <c r="AS170" s="101"/>
      <c r="AT170" s="101"/>
      <c r="AU170" s="101"/>
    </row>
    <row r="171" spans="1:47" ht="20.100000000000001" customHeight="1" x14ac:dyDescent="0.2">
      <c r="A171" s="731" t="s">
        <v>378</v>
      </c>
      <c r="B171" s="732"/>
      <c r="C171" s="551">
        <f>C172+C179+C186+C193+C200+C207</f>
        <v>765000</v>
      </c>
      <c r="D171" s="608">
        <f>D172+D179+D186+D193+D200+D207</f>
        <v>685000</v>
      </c>
      <c r="E171" s="608">
        <f>E172+E179+E186+E193+E200+E207</f>
        <v>685000</v>
      </c>
      <c r="F171" s="667">
        <f>D171/C171</f>
        <v>0.89542483660130723</v>
      </c>
      <c r="G171" s="667">
        <f>E171/D171</f>
        <v>1</v>
      </c>
      <c r="H171" s="668">
        <f>E171/C171</f>
        <v>0.89542483660130723</v>
      </c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1"/>
      <c r="AD171" s="101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1"/>
      <c r="AP171" s="101"/>
      <c r="AQ171" s="101"/>
      <c r="AR171" s="101"/>
      <c r="AS171" s="101"/>
      <c r="AT171" s="101"/>
      <c r="AU171" s="101"/>
    </row>
    <row r="172" spans="1:47" ht="22.5" x14ac:dyDescent="0.2">
      <c r="A172" s="323" t="s">
        <v>307</v>
      </c>
      <c r="B172" s="470" t="s">
        <v>136</v>
      </c>
      <c r="C172" s="556">
        <f>C175</f>
        <v>150000</v>
      </c>
      <c r="D172" s="610">
        <f>D175</f>
        <v>200000</v>
      </c>
      <c r="E172" s="610">
        <f>E175</f>
        <v>200000</v>
      </c>
      <c r="F172" s="661">
        <f>D172/C172</f>
        <v>1.3333333333333333</v>
      </c>
      <c r="G172" s="661">
        <f>E172/D172</f>
        <v>1</v>
      </c>
      <c r="H172" s="662">
        <f>E172/C172</f>
        <v>1.3333333333333333</v>
      </c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1"/>
      <c r="AD172" s="101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1"/>
      <c r="AP172" s="101"/>
      <c r="AQ172" s="101"/>
      <c r="AR172" s="101"/>
      <c r="AS172" s="101"/>
      <c r="AT172" s="101"/>
      <c r="AU172" s="101"/>
    </row>
    <row r="173" spans="1:47" ht="15" customHeight="1" x14ac:dyDescent="0.2">
      <c r="A173" s="324"/>
      <c r="B173" s="471" t="s">
        <v>341</v>
      </c>
      <c r="C173" s="556"/>
      <c r="D173" s="609"/>
      <c r="E173" s="609"/>
      <c r="F173" s="612"/>
      <c r="G173" s="612"/>
      <c r="H173" s="613"/>
      <c r="I173" s="274"/>
      <c r="J173" s="274"/>
      <c r="K173" s="273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1"/>
      <c r="AD173" s="101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1"/>
      <c r="AP173" s="101"/>
      <c r="AQ173" s="101"/>
      <c r="AR173" s="101"/>
      <c r="AS173" s="101"/>
      <c r="AT173" s="101"/>
      <c r="AU173" s="101"/>
    </row>
    <row r="174" spans="1:47" ht="12.75" customHeight="1" x14ac:dyDescent="0.2">
      <c r="A174" s="325" t="s">
        <v>103</v>
      </c>
      <c r="B174" s="472" t="s">
        <v>130</v>
      </c>
      <c r="C174" s="557"/>
      <c r="D174" s="626"/>
      <c r="E174" s="626"/>
      <c r="F174" s="627"/>
      <c r="G174" s="627"/>
      <c r="H174" s="652"/>
      <c r="I174" s="273"/>
      <c r="J174" s="273"/>
      <c r="K174" s="273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  <c r="AD174" s="101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1"/>
      <c r="AP174" s="101"/>
      <c r="AQ174" s="101"/>
      <c r="AR174" s="101"/>
      <c r="AS174" s="101"/>
      <c r="AT174" s="101"/>
      <c r="AU174" s="101"/>
    </row>
    <row r="175" spans="1:47" s="66" customFormat="1" ht="12.75" customHeight="1" x14ac:dyDescent="0.2">
      <c r="A175" s="286">
        <v>3</v>
      </c>
      <c r="B175" s="440" t="s">
        <v>69</v>
      </c>
      <c r="C175" s="544">
        <f t="shared" ref="C175:E177" si="18">C176</f>
        <v>150000</v>
      </c>
      <c r="D175" s="644">
        <f t="shared" si="18"/>
        <v>200000</v>
      </c>
      <c r="E175" s="644">
        <v>200000</v>
      </c>
      <c r="F175" s="663">
        <f t="shared" ref="F175:G177" si="19">D175/C175</f>
        <v>1.3333333333333333</v>
      </c>
      <c r="G175" s="663">
        <f t="shared" si="19"/>
        <v>1</v>
      </c>
      <c r="H175" s="664">
        <f>E175/C175</f>
        <v>1.3333333333333333</v>
      </c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1"/>
      <c r="AD175" s="101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1"/>
      <c r="AP175" s="101"/>
      <c r="AQ175" s="101"/>
      <c r="AR175" s="101"/>
      <c r="AS175" s="101"/>
      <c r="AT175" s="101"/>
      <c r="AU175" s="101"/>
    </row>
    <row r="176" spans="1:47" ht="12.75" customHeight="1" x14ac:dyDescent="0.2">
      <c r="A176" s="279">
        <v>32</v>
      </c>
      <c r="B176" s="441" t="s">
        <v>31</v>
      </c>
      <c r="C176" s="558">
        <f t="shared" si="18"/>
        <v>150000</v>
      </c>
      <c r="D176" s="645">
        <f t="shared" si="18"/>
        <v>200000</v>
      </c>
      <c r="E176" s="645">
        <f>E177</f>
        <v>200000</v>
      </c>
      <c r="F176" s="665">
        <f t="shared" si="19"/>
        <v>1.3333333333333333</v>
      </c>
      <c r="G176" s="665">
        <f t="shared" si="19"/>
        <v>1</v>
      </c>
      <c r="H176" s="666">
        <f>E176/C176</f>
        <v>1.3333333333333333</v>
      </c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1"/>
      <c r="AD176" s="101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1"/>
      <c r="AP176" s="101"/>
      <c r="AQ176" s="101"/>
      <c r="AR176" s="101"/>
      <c r="AS176" s="101"/>
      <c r="AT176" s="101"/>
      <c r="AU176" s="101"/>
    </row>
    <row r="177" spans="1:47" ht="12.75" customHeight="1" x14ac:dyDescent="0.2">
      <c r="A177" s="312">
        <v>323</v>
      </c>
      <c r="B177" s="463" t="s">
        <v>34</v>
      </c>
      <c r="C177" s="559">
        <f t="shared" si="18"/>
        <v>150000</v>
      </c>
      <c r="D177" s="634">
        <f t="shared" si="18"/>
        <v>200000</v>
      </c>
      <c r="E177" s="634">
        <f t="shared" si="18"/>
        <v>200000</v>
      </c>
      <c r="F177" s="635">
        <f t="shared" si="19"/>
        <v>1.3333333333333333</v>
      </c>
      <c r="G177" s="635">
        <f t="shared" si="19"/>
        <v>1</v>
      </c>
      <c r="H177" s="636">
        <f>E177/C177</f>
        <v>1.3333333333333333</v>
      </c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1"/>
      <c r="AD177" s="101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1"/>
      <c r="AP177" s="101"/>
      <c r="AQ177" s="101"/>
      <c r="AR177" s="101"/>
      <c r="AS177" s="101"/>
      <c r="AT177" s="101"/>
      <c r="AU177" s="101"/>
    </row>
    <row r="178" spans="1:47" ht="12.75" customHeight="1" x14ac:dyDescent="0.2">
      <c r="A178" s="313">
        <v>323</v>
      </c>
      <c r="B178" s="464" t="s">
        <v>34</v>
      </c>
      <c r="C178" s="560">
        <v>150000</v>
      </c>
      <c r="D178" s="637">
        <v>200000</v>
      </c>
      <c r="E178" s="637">
        <v>200000</v>
      </c>
      <c r="F178" s="627"/>
      <c r="G178" s="627"/>
      <c r="H178" s="628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1"/>
      <c r="AD178" s="101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1"/>
      <c r="AP178" s="101"/>
      <c r="AQ178" s="101"/>
      <c r="AR178" s="101"/>
      <c r="AS178" s="101"/>
      <c r="AT178" s="101"/>
      <c r="AU178" s="101"/>
    </row>
    <row r="179" spans="1:47" ht="15" customHeight="1" x14ac:dyDescent="0.2">
      <c r="A179" s="326" t="s">
        <v>308</v>
      </c>
      <c r="B179" s="473" t="s">
        <v>221</v>
      </c>
      <c r="C179" s="556">
        <f>C182</f>
        <v>200000</v>
      </c>
      <c r="D179" s="610">
        <f>D182</f>
        <v>200000</v>
      </c>
      <c r="E179" s="610">
        <f>E182</f>
        <v>200000</v>
      </c>
      <c r="F179" s="661">
        <f>D179/C179</f>
        <v>1</v>
      </c>
      <c r="G179" s="661">
        <f>E179/D179</f>
        <v>1</v>
      </c>
      <c r="H179" s="662">
        <f>E179/C179</f>
        <v>1</v>
      </c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1"/>
      <c r="AD179" s="101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1"/>
      <c r="AP179" s="101"/>
      <c r="AQ179" s="101"/>
      <c r="AR179" s="101"/>
      <c r="AS179" s="101"/>
      <c r="AT179" s="101"/>
      <c r="AU179" s="101"/>
    </row>
    <row r="180" spans="1:47" ht="15" customHeight="1" x14ac:dyDescent="0.2">
      <c r="A180" s="324"/>
      <c r="B180" s="474" t="s">
        <v>341</v>
      </c>
      <c r="C180" s="556"/>
      <c r="D180" s="609"/>
      <c r="E180" s="609"/>
      <c r="F180" s="612"/>
      <c r="G180" s="612"/>
      <c r="H180" s="613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1"/>
      <c r="AD180" s="101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1"/>
      <c r="AP180" s="101"/>
      <c r="AQ180" s="101"/>
      <c r="AR180" s="101"/>
      <c r="AS180" s="101"/>
      <c r="AT180" s="101"/>
      <c r="AU180" s="101"/>
    </row>
    <row r="181" spans="1:47" s="67" customFormat="1" ht="12.75" customHeight="1" x14ac:dyDescent="0.2">
      <c r="A181" s="327" t="s">
        <v>104</v>
      </c>
      <c r="B181" s="475" t="s">
        <v>130</v>
      </c>
      <c r="C181" s="561"/>
      <c r="D181" s="626"/>
      <c r="E181" s="626"/>
      <c r="F181" s="627"/>
      <c r="G181" s="627"/>
      <c r="H181" s="628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1"/>
      <c r="AD181" s="101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1"/>
      <c r="AP181" s="101"/>
      <c r="AQ181" s="101"/>
      <c r="AR181" s="101"/>
      <c r="AS181" s="101"/>
      <c r="AT181" s="101"/>
      <c r="AU181" s="101"/>
    </row>
    <row r="182" spans="1:47" ht="12.75" customHeight="1" x14ac:dyDescent="0.2">
      <c r="A182" s="286">
        <v>3</v>
      </c>
      <c r="B182" s="440" t="s">
        <v>69</v>
      </c>
      <c r="C182" s="544">
        <f t="shared" ref="C182:E184" si="20">C183</f>
        <v>200000</v>
      </c>
      <c r="D182" s="644">
        <f t="shared" si="20"/>
        <v>200000</v>
      </c>
      <c r="E182" s="644">
        <f t="shared" si="20"/>
        <v>200000</v>
      </c>
      <c r="F182" s="663">
        <f t="shared" ref="F182:G184" si="21">D182/C182</f>
        <v>1</v>
      </c>
      <c r="G182" s="663">
        <f t="shared" si="21"/>
        <v>1</v>
      </c>
      <c r="H182" s="664">
        <f>E182/C182</f>
        <v>1</v>
      </c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1"/>
      <c r="AD182" s="101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1"/>
      <c r="AP182" s="101"/>
      <c r="AQ182" s="101"/>
      <c r="AR182" s="101"/>
      <c r="AS182" s="101"/>
      <c r="AT182" s="101"/>
      <c r="AU182" s="101"/>
    </row>
    <row r="183" spans="1:47" ht="12.75" customHeight="1" x14ac:dyDescent="0.2">
      <c r="A183" s="279">
        <v>32</v>
      </c>
      <c r="B183" s="441" t="s">
        <v>31</v>
      </c>
      <c r="C183" s="558">
        <f t="shared" si="20"/>
        <v>200000</v>
      </c>
      <c r="D183" s="645">
        <f t="shared" si="20"/>
        <v>200000</v>
      </c>
      <c r="E183" s="645">
        <f t="shared" si="20"/>
        <v>200000</v>
      </c>
      <c r="F183" s="665">
        <f t="shared" si="21"/>
        <v>1</v>
      </c>
      <c r="G183" s="665">
        <f t="shared" si="21"/>
        <v>1</v>
      </c>
      <c r="H183" s="666">
        <f>E183/C183</f>
        <v>1</v>
      </c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1"/>
      <c r="AD183" s="101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1"/>
      <c r="AP183" s="101"/>
      <c r="AQ183" s="101"/>
      <c r="AR183" s="101"/>
      <c r="AS183" s="101"/>
      <c r="AT183" s="101"/>
      <c r="AU183" s="101"/>
    </row>
    <row r="184" spans="1:47" ht="12.75" customHeight="1" x14ac:dyDescent="0.2">
      <c r="A184" s="312">
        <v>323</v>
      </c>
      <c r="B184" s="463" t="s">
        <v>34</v>
      </c>
      <c r="C184" s="559">
        <f t="shared" si="20"/>
        <v>200000</v>
      </c>
      <c r="D184" s="634">
        <f t="shared" si="20"/>
        <v>200000</v>
      </c>
      <c r="E184" s="634">
        <f t="shared" si="20"/>
        <v>200000</v>
      </c>
      <c r="F184" s="635">
        <f t="shared" si="21"/>
        <v>1</v>
      </c>
      <c r="G184" s="635">
        <f t="shared" si="21"/>
        <v>1</v>
      </c>
      <c r="H184" s="636">
        <f>E184/C184</f>
        <v>1</v>
      </c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1"/>
      <c r="AD184" s="101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1"/>
      <c r="AP184" s="101"/>
      <c r="AQ184" s="101"/>
      <c r="AR184" s="101"/>
      <c r="AS184" s="101"/>
      <c r="AT184" s="101"/>
      <c r="AU184" s="101"/>
    </row>
    <row r="185" spans="1:47" ht="12.75" customHeight="1" x14ac:dyDescent="0.2">
      <c r="A185" s="313">
        <v>323</v>
      </c>
      <c r="B185" s="464" t="s">
        <v>34</v>
      </c>
      <c r="C185" s="560">
        <v>200000</v>
      </c>
      <c r="D185" s="637">
        <v>200000</v>
      </c>
      <c r="E185" s="637">
        <v>200000</v>
      </c>
      <c r="F185" s="627"/>
      <c r="G185" s="627"/>
      <c r="H185" s="628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1"/>
      <c r="AD185" s="101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1"/>
      <c r="AP185" s="101"/>
      <c r="AQ185" s="101"/>
      <c r="AR185" s="101"/>
      <c r="AS185" s="101"/>
      <c r="AT185" s="101"/>
      <c r="AU185" s="101"/>
    </row>
    <row r="186" spans="1:47" s="67" customFormat="1" ht="15" customHeight="1" x14ac:dyDescent="0.2">
      <c r="A186" s="326" t="s">
        <v>309</v>
      </c>
      <c r="B186" s="473" t="s">
        <v>222</v>
      </c>
      <c r="C186" s="556">
        <f>C189</f>
        <v>200000</v>
      </c>
      <c r="D186" s="610">
        <f>D189</f>
        <v>220000</v>
      </c>
      <c r="E186" s="610">
        <f>E189</f>
        <v>220000</v>
      </c>
      <c r="F186" s="661">
        <f>D186/C186</f>
        <v>1.1000000000000001</v>
      </c>
      <c r="G186" s="661">
        <f>E186/D186</f>
        <v>1</v>
      </c>
      <c r="H186" s="662">
        <f>E186/C186</f>
        <v>1.1000000000000001</v>
      </c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1"/>
      <c r="AD186" s="101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1"/>
      <c r="AP186" s="101"/>
      <c r="AQ186" s="101"/>
      <c r="AR186" s="101"/>
      <c r="AS186" s="101"/>
      <c r="AT186" s="101"/>
      <c r="AU186" s="101"/>
    </row>
    <row r="187" spans="1:47" ht="15" customHeight="1" x14ac:dyDescent="0.2">
      <c r="A187" s="324" t="s">
        <v>106</v>
      </c>
      <c r="B187" s="474" t="s">
        <v>341</v>
      </c>
      <c r="C187" s="556"/>
      <c r="D187" s="609"/>
      <c r="E187" s="609"/>
      <c r="F187" s="612"/>
      <c r="G187" s="612"/>
      <c r="H187" s="613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1"/>
      <c r="AD187" s="101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1"/>
      <c r="AP187" s="101"/>
      <c r="AQ187" s="101"/>
      <c r="AR187" s="101"/>
      <c r="AS187" s="101"/>
      <c r="AT187" s="101"/>
      <c r="AU187" s="101"/>
    </row>
    <row r="188" spans="1:47" ht="12.75" customHeight="1" x14ac:dyDescent="0.2">
      <c r="A188" s="327" t="s">
        <v>104</v>
      </c>
      <c r="B188" s="475" t="s">
        <v>130</v>
      </c>
      <c r="C188" s="557"/>
      <c r="D188" s="626"/>
      <c r="E188" s="626"/>
      <c r="F188" s="627"/>
      <c r="G188" s="627"/>
      <c r="H188" s="628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1"/>
      <c r="AD188" s="101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1"/>
      <c r="AP188" s="101"/>
      <c r="AQ188" s="101"/>
      <c r="AR188" s="101"/>
      <c r="AS188" s="101"/>
      <c r="AT188" s="101"/>
      <c r="AU188" s="101"/>
    </row>
    <row r="189" spans="1:47" ht="12.75" customHeight="1" x14ac:dyDescent="0.2">
      <c r="A189" s="286">
        <v>3</v>
      </c>
      <c r="B189" s="440" t="s">
        <v>69</v>
      </c>
      <c r="C189" s="544">
        <f t="shared" ref="C189:E191" si="22">C190</f>
        <v>200000</v>
      </c>
      <c r="D189" s="644">
        <f t="shared" si="22"/>
        <v>220000</v>
      </c>
      <c r="E189" s="644">
        <f t="shared" si="22"/>
        <v>220000</v>
      </c>
      <c r="F189" s="663">
        <f t="shared" ref="F189:G191" si="23">D189/C189</f>
        <v>1.1000000000000001</v>
      </c>
      <c r="G189" s="663">
        <f t="shared" si="23"/>
        <v>1</v>
      </c>
      <c r="H189" s="664">
        <f>E189/C189</f>
        <v>1.1000000000000001</v>
      </c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1"/>
      <c r="AD189" s="101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1"/>
      <c r="AP189" s="101"/>
      <c r="AQ189" s="101"/>
      <c r="AR189" s="101"/>
      <c r="AS189" s="101"/>
      <c r="AT189" s="101"/>
      <c r="AU189" s="101"/>
    </row>
    <row r="190" spans="1:47" s="67" customFormat="1" ht="12.75" customHeight="1" x14ac:dyDescent="0.2">
      <c r="A190" s="279">
        <v>32</v>
      </c>
      <c r="B190" s="441" t="s">
        <v>31</v>
      </c>
      <c r="C190" s="558">
        <f t="shared" si="22"/>
        <v>200000</v>
      </c>
      <c r="D190" s="645">
        <f t="shared" si="22"/>
        <v>220000</v>
      </c>
      <c r="E190" s="645">
        <f t="shared" si="22"/>
        <v>220000</v>
      </c>
      <c r="F190" s="665">
        <f t="shared" si="23"/>
        <v>1.1000000000000001</v>
      </c>
      <c r="G190" s="665">
        <f t="shared" si="23"/>
        <v>1</v>
      </c>
      <c r="H190" s="666">
        <f>E190/C190</f>
        <v>1.1000000000000001</v>
      </c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  <c r="AA190" s="101"/>
      <c r="AB190" s="101"/>
      <c r="AC190" s="101"/>
      <c r="AD190" s="101"/>
      <c r="AE190" s="101"/>
      <c r="AF190" s="101"/>
      <c r="AG190" s="101"/>
      <c r="AH190" s="101"/>
      <c r="AI190" s="101"/>
      <c r="AJ190" s="101"/>
      <c r="AK190" s="101"/>
      <c r="AL190" s="101"/>
      <c r="AM190" s="101"/>
      <c r="AN190" s="101"/>
      <c r="AO190" s="101"/>
      <c r="AP190" s="101"/>
      <c r="AQ190" s="101"/>
      <c r="AR190" s="101"/>
      <c r="AS190" s="101"/>
      <c r="AT190" s="101"/>
      <c r="AU190" s="101"/>
    </row>
    <row r="191" spans="1:47" ht="12.75" customHeight="1" x14ac:dyDescent="0.2">
      <c r="A191" s="312">
        <v>323</v>
      </c>
      <c r="B191" s="463" t="s">
        <v>34</v>
      </c>
      <c r="C191" s="559">
        <f t="shared" si="22"/>
        <v>200000</v>
      </c>
      <c r="D191" s="634">
        <f t="shared" si="22"/>
        <v>220000</v>
      </c>
      <c r="E191" s="634">
        <f t="shared" si="22"/>
        <v>220000</v>
      </c>
      <c r="F191" s="635">
        <f t="shared" si="23"/>
        <v>1.1000000000000001</v>
      </c>
      <c r="G191" s="635">
        <f t="shared" si="23"/>
        <v>1</v>
      </c>
      <c r="H191" s="636">
        <f>E191/C191</f>
        <v>1.1000000000000001</v>
      </c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  <c r="AA191" s="101"/>
      <c r="AB191" s="101"/>
      <c r="AC191" s="101"/>
      <c r="AD191" s="101"/>
      <c r="AE191" s="101"/>
      <c r="AF191" s="101"/>
      <c r="AG191" s="101"/>
      <c r="AH191" s="101"/>
      <c r="AI191" s="101"/>
      <c r="AJ191" s="101"/>
      <c r="AK191" s="101"/>
      <c r="AL191" s="101"/>
      <c r="AM191" s="101"/>
      <c r="AN191" s="101"/>
      <c r="AO191" s="101"/>
      <c r="AP191" s="101"/>
      <c r="AQ191" s="101"/>
      <c r="AR191" s="101"/>
      <c r="AS191" s="101"/>
      <c r="AT191" s="101"/>
      <c r="AU191" s="101"/>
    </row>
    <row r="192" spans="1:47" ht="12.75" customHeight="1" x14ac:dyDescent="0.2">
      <c r="A192" s="313">
        <v>323</v>
      </c>
      <c r="B192" s="464" t="s">
        <v>34</v>
      </c>
      <c r="C192" s="560">
        <v>200000</v>
      </c>
      <c r="D192" s="637">
        <v>220000</v>
      </c>
      <c r="E192" s="637">
        <v>220000</v>
      </c>
      <c r="F192" s="627"/>
      <c r="G192" s="627"/>
      <c r="H192" s="628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/>
      <c r="AA192" s="101"/>
      <c r="AB192" s="101"/>
      <c r="AC192" s="101"/>
      <c r="AD192" s="101"/>
      <c r="AE192" s="101"/>
      <c r="AF192" s="101"/>
      <c r="AG192" s="101"/>
      <c r="AH192" s="101"/>
      <c r="AI192" s="101"/>
      <c r="AJ192" s="101"/>
      <c r="AK192" s="101"/>
      <c r="AL192" s="101"/>
      <c r="AM192" s="101"/>
      <c r="AN192" s="101"/>
      <c r="AO192" s="101"/>
      <c r="AP192" s="101"/>
      <c r="AQ192" s="101"/>
      <c r="AR192" s="101"/>
      <c r="AS192" s="101"/>
      <c r="AT192" s="101"/>
      <c r="AU192" s="101"/>
    </row>
    <row r="193" spans="1:47" ht="15" customHeight="1" x14ac:dyDescent="0.2">
      <c r="A193" s="326" t="s">
        <v>412</v>
      </c>
      <c r="B193" s="473" t="s">
        <v>397</v>
      </c>
      <c r="C193" s="556">
        <f>C196</f>
        <v>150000</v>
      </c>
      <c r="D193" s="610">
        <f>D196</f>
        <v>0</v>
      </c>
      <c r="E193" s="610">
        <f>E196</f>
        <v>0</v>
      </c>
      <c r="F193" s="661">
        <f>D193/C193</f>
        <v>0</v>
      </c>
      <c r="G193" s="661" t="e">
        <f>E193/D193</f>
        <v>#DIV/0!</v>
      </c>
      <c r="H193" s="662">
        <f>E193/C193</f>
        <v>0</v>
      </c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  <c r="AA193" s="101"/>
      <c r="AB193" s="101"/>
      <c r="AC193" s="101"/>
      <c r="AD193" s="101"/>
      <c r="AE193" s="101"/>
      <c r="AF193" s="101"/>
      <c r="AG193" s="101"/>
      <c r="AH193" s="101"/>
      <c r="AI193" s="101"/>
      <c r="AJ193" s="101"/>
      <c r="AK193" s="101"/>
      <c r="AL193" s="101"/>
      <c r="AM193" s="101"/>
      <c r="AN193" s="101"/>
      <c r="AO193" s="101"/>
      <c r="AP193" s="101"/>
      <c r="AQ193" s="101"/>
      <c r="AR193" s="101"/>
      <c r="AS193" s="101"/>
      <c r="AT193" s="101"/>
      <c r="AU193" s="101"/>
    </row>
    <row r="194" spans="1:47" ht="15" customHeight="1" x14ac:dyDescent="0.2">
      <c r="A194" s="324" t="s">
        <v>106</v>
      </c>
      <c r="B194" s="474" t="s">
        <v>341</v>
      </c>
      <c r="C194" s="556"/>
      <c r="D194" s="609"/>
      <c r="E194" s="609"/>
      <c r="F194" s="612"/>
      <c r="G194" s="612"/>
      <c r="H194" s="613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  <c r="AA194" s="101"/>
      <c r="AB194" s="101"/>
      <c r="AC194" s="101"/>
      <c r="AD194" s="101"/>
      <c r="AE194" s="101"/>
      <c r="AF194" s="101"/>
      <c r="AG194" s="101"/>
      <c r="AH194" s="101"/>
      <c r="AI194" s="101"/>
      <c r="AJ194" s="101"/>
      <c r="AK194" s="101"/>
      <c r="AL194" s="101"/>
      <c r="AM194" s="101"/>
      <c r="AN194" s="101"/>
      <c r="AO194" s="101"/>
      <c r="AP194" s="101"/>
      <c r="AQ194" s="101"/>
      <c r="AR194" s="101"/>
      <c r="AS194" s="101"/>
      <c r="AT194" s="101"/>
      <c r="AU194" s="101"/>
    </row>
    <row r="195" spans="1:47" ht="12.75" customHeight="1" x14ac:dyDescent="0.2">
      <c r="A195" s="327" t="s">
        <v>104</v>
      </c>
      <c r="B195" s="475" t="s">
        <v>130</v>
      </c>
      <c r="C195" s="557"/>
      <c r="D195" s="626"/>
      <c r="E195" s="626"/>
      <c r="F195" s="627"/>
      <c r="G195" s="627"/>
      <c r="H195" s="628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  <c r="AA195" s="101"/>
      <c r="AB195" s="101"/>
      <c r="AC195" s="101"/>
      <c r="AD195" s="101"/>
      <c r="AE195" s="101"/>
      <c r="AF195" s="101"/>
      <c r="AG195" s="101"/>
      <c r="AH195" s="101"/>
      <c r="AI195" s="101"/>
      <c r="AJ195" s="101"/>
      <c r="AK195" s="101"/>
      <c r="AL195" s="101"/>
      <c r="AM195" s="101"/>
      <c r="AN195" s="101"/>
      <c r="AO195" s="101"/>
      <c r="AP195" s="101"/>
      <c r="AQ195" s="101"/>
      <c r="AR195" s="101"/>
      <c r="AS195" s="101"/>
      <c r="AT195" s="101"/>
      <c r="AU195" s="101"/>
    </row>
    <row r="196" spans="1:47" ht="12.75" customHeight="1" x14ac:dyDescent="0.2">
      <c r="A196" s="286">
        <v>3</v>
      </c>
      <c r="B196" s="440" t="s">
        <v>69</v>
      </c>
      <c r="C196" s="544">
        <f t="shared" ref="C196:E198" si="24">C197</f>
        <v>150000</v>
      </c>
      <c r="D196" s="644">
        <f t="shared" si="24"/>
        <v>0</v>
      </c>
      <c r="E196" s="644">
        <f t="shared" si="24"/>
        <v>0</v>
      </c>
      <c r="F196" s="663">
        <f>D196/C196</f>
        <v>0</v>
      </c>
      <c r="G196" s="663" t="e">
        <f>E196/D196</f>
        <v>#DIV/0!</v>
      </c>
      <c r="H196" s="664">
        <f>E196/C196</f>
        <v>0</v>
      </c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01"/>
      <c r="AA196" s="101"/>
      <c r="AB196" s="101"/>
      <c r="AC196" s="101"/>
      <c r="AD196" s="101"/>
      <c r="AE196" s="101"/>
      <c r="AF196" s="101"/>
      <c r="AG196" s="101"/>
      <c r="AH196" s="101"/>
      <c r="AI196" s="101"/>
      <c r="AJ196" s="101"/>
      <c r="AK196" s="101"/>
      <c r="AL196" s="101"/>
      <c r="AM196" s="101"/>
      <c r="AN196" s="101"/>
      <c r="AO196" s="101"/>
      <c r="AP196" s="101"/>
      <c r="AQ196" s="101"/>
      <c r="AR196" s="101"/>
      <c r="AS196" s="101"/>
      <c r="AT196" s="101"/>
      <c r="AU196" s="101"/>
    </row>
    <row r="197" spans="1:47" ht="12.75" customHeight="1" x14ac:dyDescent="0.2">
      <c r="A197" s="279">
        <v>32</v>
      </c>
      <c r="B197" s="441" t="s">
        <v>31</v>
      </c>
      <c r="C197" s="558">
        <f t="shared" si="24"/>
        <v>150000</v>
      </c>
      <c r="D197" s="645">
        <f t="shared" si="24"/>
        <v>0</v>
      </c>
      <c r="E197" s="645">
        <f t="shared" si="24"/>
        <v>0</v>
      </c>
      <c r="F197" s="665">
        <f>D197/C197</f>
        <v>0</v>
      </c>
      <c r="G197" s="665" t="e">
        <f>E197/D198</f>
        <v>#DIV/0!</v>
      </c>
      <c r="H197" s="666">
        <f>E197/C197</f>
        <v>0</v>
      </c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  <c r="AA197" s="101"/>
      <c r="AB197" s="101"/>
      <c r="AC197" s="101"/>
      <c r="AD197" s="101"/>
      <c r="AE197" s="101"/>
      <c r="AF197" s="101"/>
      <c r="AG197" s="101"/>
      <c r="AH197" s="101"/>
      <c r="AI197" s="101"/>
      <c r="AJ197" s="101"/>
      <c r="AK197" s="101"/>
      <c r="AL197" s="101"/>
      <c r="AM197" s="101"/>
      <c r="AN197" s="101"/>
      <c r="AO197" s="101"/>
      <c r="AP197" s="101"/>
      <c r="AQ197" s="101"/>
      <c r="AR197" s="101"/>
      <c r="AS197" s="101"/>
      <c r="AT197" s="101"/>
      <c r="AU197" s="101"/>
    </row>
    <row r="198" spans="1:47" ht="12.75" customHeight="1" x14ac:dyDescent="0.2">
      <c r="A198" s="312">
        <v>323</v>
      </c>
      <c r="B198" s="463" t="s">
        <v>34</v>
      </c>
      <c r="C198" s="559">
        <f t="shared" si="24"/>
        <v>150000</v>
      </c>
      <c r="D198" s="634">
        <f t="shared" si="24"/>
        <v>0</v>
      </c>
      <c r="E198" s="634">
        <f t="shared" si="24"/>
        <v>0</v>
      </c>
      <c r="F198" s="635">
        <f>D198/C198</f>
        <v>0</v>
      </c>
      <c r="G198" s="635" t="e">
        <f>E198/D198</f>
        <v>#DIV/0!</v>
      </c>
      <c r="H198" s="636">
        <f>E198/C198</f>
        <v>0</v>
      </c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  <c r="AA198" s="101"/>
      <c r="AB198" s="101"/>
      <c r="AC198" s="101"/>
      <c r="AD198" s="101"/>
      <c r="AE198" s="101"/>
      <c r="AF198" s="101"/>
      <c r="AG198" s="101"/>
      <c r="AH198" s="101"/>
      <c r="AI198" s="101"/>
      <c r="AJ198" s="101"/>
      <c r="AK198" s="101"/>
      <c r="AL198" s="101"/>
      <c r="AM198" s="101"/>
      <c r="AN198" s="101"/>
      <c r="AO198" s="101"/>
      <c r="AP198" s="101"/>
      <c r="AQ198" s="101"/>
      <c r="AR198" s="101"/>
      <c r="AS198" s="101"/>
      <c r="AT198" s="101"/>
      <c r="AU198" s="101"/>
    </row>
    <row r="199" spans="1:47" ht="12.75" customHeight="1" x14ac:dyDescent="0.2">
      <c r="A199" s="313">
        <v>323</v>
      </c>
      <c r="B199" s="464" t="s">
        <v>34</v>
      </c>
      <c r="C199" s="560">
        <v>150000</v>
      </c>
      <c r="D199" s="637">
        <v>0</v>
      </c>
      <c r="E199" s="637">
        <v>0</v>
      </c>
      <c r="F199" s="627"/>
      <c r="G199" s="627"/>
      <c r="H199" s="628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  <c r="AA199" s="101"/>
      <c r="AB199" s="101"/>
      <c r="AC199" s="101"/>
      <c r="AD199" s="101"/>
      <c r="AE199" s="101"/>
      <c r="AF199" s="101"/>
      <c r="AG199" s="101"/>
      <c r="AH199" s="101"/>
      <c r="AI199" s="101"/>
      <c r="AJ199" s="101"/>
      <c r="AK199" s="101"/>
      <c r="AL199" s="101"/>
      <c r="AM199" s="101"/>
      <c r="AN199" s="101"/>
      <c r="AO199" s="101"/>
      <c r="AP199" s="101"/>
      <c r="AQ199" s="101"/>
      <c r="AR199" s="101"/>
      <c r="AS199" s="101"/>
      <c r="AT199" s="101"/>
      <c r="AU199" s="101"/>
    </row>
    <row r="200" spans="1:47" ht="15" customHeight="1" x14ac:dyDescent="0.2">
      <c r="A200" s="326" t="s">
        <v>310</v>
      </c>
      <c r="B200" s="474" t="s">
        <v>158</v>
      </c>
      <c r="C200" s="556">
        <f>C203</f>
        <v>10000</v>
      </c>
      <c r="D200" s="610">
        <f>D203</f>
        <v>10000</v>
      </c>
      <c r="E200" s="610">
        <v>10000</v>
      </c>
      <c r="F200" s="661">
        <f>D200/C200</f>
        <v>1</v>
      </c>
      <c r="G200" s="661">
        <f>E200/D200</f>
        <v>1</v>
      </c>
      <c r="H200" s="662">
        <f>E200/C200</f>
        <v>1</v>
      </c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  <c r="AA200" s="101"/>
      <c r="AB200" s="101"/>
      <c r="AC200" s="101"/>
      <c r="AD200" s="101"/>
      <c r="AE200" s="101"/>
      <c r="AF200" s="101"/>
      <c r="AG200" s="101"/>
      <c r="AH200" s="101"/>
      <c r="AI200" s="101"/>
      <c r="AJ200" s="101"/>
      <c r="AK200" s="101"/>
      <c r="AL200" s="101"/>
      <c r="AM200" s="101"/>
      <c r="AN200" s="101"/>
      <c r="AO200" s="101"/>
      <c r="AP200" s="101"/>
      <c r="AQ200" s="101"/>
      <c r="AR200" s="101"/>
      <c r="AS200" s="101"/>
      <c r="AT200" s="101"/>
      <c r="AU200" s="101"/>
    </row>
    <row r="201" spans="1:47" ht="15" customHeight="1" x14ac:dyDescent="0.2">
      <c r="A201" s="328"/>
      <c r="B201" s="476" t="s">
        <v>343</v>
      </c>
      <c r="C201" s="562"/>
      <c r="D201" s="609"/>
      <c r="E201" s="609"/>
      <c r="F201" s="612"/>
      <c r="G201" s="612"/>
      <c r="H201" s="613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/>
      <c r="AA201" s="101"/>
      <c r="AB201" s="101"/>
      <c r="AC201" s="101"/>
      <c r="AD201" s="101"/>
      <c r="AE201" s="101"/>
      <c r="AF201" s="101"/>
      <c r="AG201" s="101"/>
      <c r="AH201" s="101"/>
      <c r="AI201" s="101"/>
      <c r="AJ201" s="101"/>
      <c r="AK201" s="101"/>
      <c r="AL201" s="101"/>
      <c r="AM201" s="101"/>
      <c r="AN201" s="101"/>
      <c r="AO201" s="101"/>
      <c r="AP201" s="101"/>
      <c r="AQ201" s="101"/>
      <c r="AR201" s="101"/>
      <c r="AS201" s="101"/>
      <c r="AT201" s="101"/>
      <c r="AU201" s="101"/>
    </row>
    <row r="202" spans="1:47" ht="12.75" customHeight="1" x14ac:dyDescent="0.2">
      <c r="A202" s="325" t="s">
        <v>103</v>
      </c>
      <c r="B202" s="472" t="s">
        <v>130</v>
      </c>
      <c r="C202" s="557"/>
      <c r="D202" s="626"/>
      <c r="E202" s="626"/>
      <c r="F202" s="627"/>
      <c r="G202" s="627"/>
      <c r="H202" s="628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  <c r="AA202" s="101"/>
      <c r="AB202" s="101"/>
      <c r="AC202" s="101"/>
      <c r="AD202" s="101"/>
      <c r="AE202" s="101"/>
      <c r="AF202" s="101"/>
      <c r="AG202" s="101"/>
      <c r="AH202" s="101"/>
      <c r="AI202" s="101"/>
      <c r="AJ202" s="101"/>
      <c r="AK202" s="101"/>
      <c r="AL202" s="101"/>
      <c r="AM202" s="101"/>
      <c r="AN202" s="101"/>
      <c r="AO202" s="101"/>
      <c r="AP202" s="101"/>
      <c r="AQ202" s="101"/>
      <c r="AR202" s="101"/>
      <c r="AS202" s="101"/>
      <c r="AT202" s="101"/>
      <c r="AU202" s="101"/>
    </row>
    <row r="203" spans="1:47" ht="12.75" customHeight="1" x14ac:dyDescent="0.2">
      <c r="A203" s="286">
        <v>3</v>
      </c>
      <c r="B203" s="440" t="s">
        <v>69</v>
      </c>
      <c r="C203" s="544">
        <f t="shared" ref="C203:E205" si="25">C204</f>
        <v>10000</v>
      </c>
      <c r="D203" s="644">
        <f t="shared" si="25"/>
        <v>10000</v>
      </c>
      <c r="E203" s="644">
        <f t="shared" si="25"/>
        <v>1000</v>
      </c>
      <c r="F203" s="663">
        <f t="shared" ref="F203:G205" si="26">D203/C203</f>
        <v>1</v>
      </c>
      <c r="G203" s="663">
        <f t="shared" si="26"/>
        <v>0.1</v>
      </c>
      <c r="H203" s="664">
        <f>E203/C203</f>
        <v>0.1</v>
      </c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  <c r="Z203" s="101"/>
      <c r="AA203" s="101"/>
      <c r="AB203" s="101"/>
      <c r="AC203" s="101"/>
      <c r="AD203" s="101"/>
      <c r="AE203" s="101"/>
      <c r="AF203" s="101"/>
      <c r="AG203" s="101"/>
      <c r="AH203" s="101"/>
      <c r="AI203" s="101"/>
      <c r="AJ203" s="101"/>
      <c r="AK203" s="101"/>
      <c r="AL203" s="101"/>
      <c r="AM203" s="101"/>
      <c r="AN203" s="101"/>
      <c r="AO203" s="101"/>
      <c r="AP203" s="101"/>
      <c r="AQ203" s="101"/>
      <c r="AR203" s="101"/>
      <c r="AS203" s="101"/>
      <c r="AT203" s="101"/>
      <c r="AU203" s="101"/>
    </row>
    <row r="204" spans="1:47" ht="12.75" customHeight="1" x14ac:dyDescent="0.2">
      <c r="A204" s="279">
        <v>32</v>
      </c>
      <c r="B204" s="441" t="s">
        <v>31</v>
      </c>
      <c r="C204" s="558">
        <f t="shared" si="25"/>
        <v>10000</v>
      </c>
      <c r="D204" s="645">
        <f t="shared" si="25"/>
        <v>10000</v>
      </c>
      <c r="E204" s="645">
        <f t="shared" si="25"/>
        <v>1000</v>
      </c>
      <c r="F204" s="665">
        <f t="shared" si="26"/>
        <v>1</v>
      </c>
      <c r="G204" s="665">
        <f t="shared" si="26"/>
        <v>0.1</v>
      </c>
      <c r="H204" s="666">
        <f>E204/C204</f>
        <v>0.1</v>
      </c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  <c r="AA204" s="101"/>
      <c r="AB204" s="101"/>
      <c r="AC204" s="101"/>
      <c r="AD204" s="101"/>
      <c r="AE204" s="101"/>
      <c r="AF204" s="101"/>
      <c r="AG204" s="101"/>
      <c r="AH204" s="101"/>
      <c r="AI204" s="101"/>
      <c r="AJ204" s="101"/>
      <c r="AK204" s="101"/>
      <c r="AL204" s="101"/>
      <c r="AM204" s="101"/>
      <c r="AN204" s="101"/>
      <c r="AO204" s="101"/>
      <c r="AP204" s="101"/>
      <c r="AQ204" s="101"/>
      <c r="AR204" s="101"/>
      <c r="AS204" s="101"/>
      <c r="AT204" s="101"/>
      <c r="AU204" s="101"/>
    </row>
    <row r="205" spans="1:47" ht="12.75" customHeight="1" x14ac:dyDescent="0.2">
      <c r="A205" s="312">
        <v>323</v>
      </c>
      <c r="B205" s="463" t="s">
        <v>34</v>
      </c>
      <c r="C205" s="559">
        <f t="shared" si="25"/>
        <v>10000</v>
      </c>
      <c r="D205" s="634">
        <f t="shared" si="25"/>
        <v>10000</v>
      </c>
      <c r="E205" s="634">
        <f t="shared" si="25"/>
        <v>1000</v>
      </c>
      <c r="F205" s="635">
        <f t="shared" si="26"/>
        <v>1</v>
      </c>
      <c r="G205" s="635">
        <f t="shared" si="26"/>
        <v>0.1</v>
      </c>
      <c r="H205" s="636">
        <f>E205/C205</f>
        <v>0.1</v>
      </c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  <c r="Z205" s="101"/>
      <c r="AA205" s="101"/>
      <c r="AB205" s="101"/>
      <c r="AC205" s="101"/>
      <c r="AD205" s="101"/>
      <c r="AE205" s="101"/>
      <c r="AF205" s="101"/>
      <c r="AG205" s="101"/>
      <c r="AH205" s="101"/>
      <c r="AI205" s="101"/>
      <c r="AJ205" s="101"/>
      <c r="AK205" s="101"/>
      <c r="AL205" s="101"/>
      <c r="AM205" s="101"/>
      <c r="AN205" s="101"/>
      <c r="AO205" s="101"/>
      <c r="AP205" s="101"/>
      <c r="AQ205" s="101"/>
      <c r="AR205" s="101"/>
      <c r="AS205" s="101"/>
      <c r="AT205" s="101"/>
      <c r="AU205" s="101"/>
    </row>
    <row r="206" spans="1:47" ht="12.75" customHeight="1" x14ac:dyDescent="0.2">
      <c r="A206" s="313">
        <v>323</v>
      </c>
      <c r="B206" s="464" t="s">
        <v>34</v>
      </c>
      <c r="C206" s="560">
        <v>10000</v>
      </c>
      <c r="D206" s="637">
        <v>10000</v>
      </c>
      <c r="E206" s="637">
        <v>1000</v>
      </c>
      <c r="F206" s="627"/>
      <c r="G206" s="627"/>
      <c r="H206" s="628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  <c r="V206" s="101"/>
      <c r="W206" s="101"/>
      <c r="X206" s="101"/>
      <c r="Y206" s="101"/>
      <c r="Z206" s="101"/>
      <c r="AA206" s="101"/>
      <c r="AB206" s="101"/>
      <c r="AC206" s="101"/>
      <c r="AD206" s="101"/>
      <c r="AE206" s="101"/>
      <c r="AF206" s="101"/>
      <c r="AG206" s="101"/>
      <c r="AH206" s="101"/>
      <c r="AI206" s="101"/>
      <c r="AJ206" s="101"/>
      <c r="AK206" s="101"/>
      <c r="AL206" s="101"/>
      <c r="AM206" s="101"/>
      <c r="AN206" s="101"/>
      <c r="AO206" s="101"/>
      <c r="AP206" s="101"/>
      <c r="AQ206" s="101"/>
      <c r="AR206" s="101"/>
      <c r="AS206" s="101"/>
      <c r="AT206" s="101"/>
      <c r="AU206" s="101"/>
    </row>
    <row r="207" spans="1:47" ht="15" customHeight="1" x14ac:dyDescent="0.2">
      <c r="A207" s="326" t="s">
        <v>403</v>
      </c>
      <c r="B207" s="474" t="s">
        <v>404</v>
      </c>
      <c r="C207" s="556">
        <f>C210</f>
        <v>55000</v>
      </c>
      <c r="D207" s="610">
        <f>D210</f>
        <v>55000</v>
      </c>
      <c r="E207" s="610">
        <f>E210</f>
        <v>55000</v>
      </c>
      <c r="F207" s="661">
        <f>D207/C207</f>
        <v>1</v>
      </c>
      <c r="G207" s="661">
        <f>E207/D207</f>
        <v>1</v>
      </c>
      <c r="H207" s="662">
        <f>E207/C207</f>
        <v>1</v>
      </c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  <c r="Z207" s="101"/>
      <c r="AA207" s="101"/>
      <c r="AB207" s="101"/>
      <c r="AC207" s="101"/>
      <c r="AD207" s="101"/>
      <c r="AE207" s="101"/>
      <c r="AF207" s="101"/>
      <c r="AG207" s="101"/>
      <c r="AH207" s="101"/>
      <c r="AI207" s="101"/>
      <c r="AJ207" s="101"/>
      <c r="AK207" s="101"/>
      <c r="AL207" s="101"/>
      <c r="AM207" s="101"/>
      <c r="AN207" s="101"/>
      <c r="AO207" s="101"/>
      <c r="AP207" s="101"/>
      <c r="AQ207" s="101"/>
      <c r="AR207" s="101"/>
      <c r="AS207" s="101"/>
      <c r="AT207" s="101"/>
      <c r="AU207" s="101"/>
    </row>
    <row r="208" spans="1:47" ht="15" customHeight="1" x14ac:dyDescent="0.2">
      <c r="A208" s="328"/>
      <c r="B208" s="476" t="s">
        <v>343</v>
      </c>
      <c r="C208" s="562"/>
      <c r="D208" s="609"/>
      <c r="E208" s="609"/>
      <c r="F208" s="612"/>
      <c r="G208" s="612"/>
      <c r="H208" s="613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  <c r="S208" s="101"/>
      <c r="T208" s="101"/>
      <c r="U208" s="101"/>
      <c r="V208" s="101"/>
      <c r="W208" s="101"/>
      <c r="X208" s="101"/>
      <c r="Y208" s="101"/>
      <c r="Z208" s="101"/>
      <c r="AA208" s="101"/>
      <c r="AB208" s="101"/>
      <c r="AC208" s="101"/>
      <c r="AD208" s="101"/>
      <c r="AE208" s="101"/>
      <c r="AF208" s="101"/>
      <c r="AG208" s="101"/>
      <c r="AH208" s="101"/>
      <c r="AI208" s="101"/>
      <c r="AJ208" s="101"/>
      <c r="AK208" s="101"/>
      <c r="AL208" s="101"/>
      <c r="AM208" s="101"/>
      <c r="AN208" s="101"/>
      <c r="AO208" s="101"/>
      <c r="AP208" s="101"/>
      <c r="AQ208" s="101"/>
      <c r="AR208" s="101"/>
      <c r="AS208" s="101"/>
      <c r="AT208" s="101"/>
      <c r="AU208" s="101"/>
    </row>
    <row r="209" spans="1:47" ht="12.75" customHeight="1" x14ac:dyDescent="0.2">
      <c r="A209" s="325" t="s">
        <v>103</v>
      </c>
      <c r="B209" s="472" t="s">
        <v>130</v>
      </c>
      <c r="C209" s="557"/>
      <c r="D209" s="626"/>
      <c r="E209" s="626"/>
      <c r="F209" s="627"/>
      <c r="G209" s="627"/>
      <c r="H209" s="628"/>
      <c r="I209" s="101"/>
      <c r="J209" s="101"/>
      <c r="K209" s="101"/>
      <c r="L209" s="101"/>
      <c r="M209" s="101"/>
      <c r="N209" s="101"/>
      <c r="O209" s="101"/>
      <c r="P209" s="101"/>
      <c r="Q209" s="101"/>
      <c r="R209" s="101"/>
      <c r="S209" s="101"/>
      <c r="T209" s="101"/>
      <c r="U209" s="101"/>
      <c r="V209" s="101"/>
      <c r="W209" s="101"/>
      <c r="X209" s="101"/>
      <c r="Y209" s="101"/>
      <c r="Z209" s="101"/>
      <c r="AA209" s="101"/>
      <c r="AB209" s="101"/>
      <c r="AC209" s="101"/>
      <c r="AD209" s="101"/>
      <c r="AE209" s="101"/>
      <c r="AF209" s="101"/>
      <c r="AG209" s="101"/>
      <c r="AH209" s="101"/>
      <c r="AI209" s="101"/>
      <c r="AJ209" s="101"/>
      <c r="AK209" s="101"/>
      <c r="AL209" s="101"/>
      <c r="AM209" s="101"/>
      <c r="AN209" s="101"/>
      <c r="AO209" s="101"/>
      <c r="AP209" s="101"/>
      <c r="AQ209" s="101"/>
      <c r="AR209" s="101"/>
      <c r="AS209" s="101"/>
      <c r="AT209" s="101"/>
      <c r="AU209" s="101"/>
    </row>
    <row r="210" spans="1:47" ht="12.75" customHeight="1" x14ac:dyDescent="0.2">
      <c r="A210" s="286">
        <v>3</v>
      </c>
      <c r="B210" s="440" t="s">
        <v>69</v>
      </c>
      <c r="C210" s="544">
        <f t="shared" ref="C210:E212" si="27">C211</f>
        <v>55000</v>
      </c>
      <c r="D210" s="644">
        <f t="shared" si="27"/>
        <v>55000</v>
      </c>
      <c r="E210" s="644">
        <f t="shared" si="27"/>
        <v>55000</v>
      </c>
      <c r="F210" s="663">
        <f t="shared" ref="F210:G212" si="28">D210/C210</f>
        <v>1</v>
      </c>
      <c r="G210" s="663">
        <f t="shared" si="28"/>
        <v>1</v>
      </c>
      <c r="H210" s="664">
        <f>E210/C210</f>
        <v>1</v>
      </c>
      <c r="I210" s="101"/>
      <c r="J210" s="101"/>
      <c r="K210" s="101"/>
      <c r="L210" s="101"/>
      <c r="M210" s="101"/>
      <c r="N210" s="101"/>
      <c r="O210" s="101"/>
      <c r="P210" s="101"/>
      <c r="Q210" s="101"/>
      <c r="R210" s="101"/>
      <c r="S210" s="101"/>
      <c r="T210" s="101"/>
      <c r="U210" s="101"/>
      <c r="V210" s="101"/>
      <c r="W210" s="101"/>
      <c r="X210" s="101"/>
      <c r="Y210" s="101"/>
      <c r="Z210" s="101"/>
      <c r="AA210" s="101"/>
      <c r="AB210" s="101"/>
      <c r="AC210" s="101"/>
      <c r="AD210" s="101"/>
      <c r="AE210" s="101"/>
      <c r="AF210" s="101"/>
      <c r="AG210" s="101"/>
      <c r="AH210" s="101"/>
      <c r="AI210" s="101"/>
      <c r="AJ210" s="101"/>
      <c r="AK210" s="101"/>
      <c r="AL210" s="101"/>
      <c r="AM210" s="101"/>
      <c r="AN210" s="101"/>
      <c r="AO210" s="101"/>
      <c r="AP210" s="101"/>
      <c r="AQ210" s="101"/>
      <c r="AR210" s="101"/>
      <c r="AS210" s="101"/>
      <c r="AT210" s="101"/>
      <c r="AU210" s="101"/>
    </row>
    <row r="211" spans="1:47" ht="12.75" customHeight="1" x14ac:dyDescent="0.2">
      <c r="A211" s="279">
        <v>32</v>
      </c>
      <c r="B211" s="441" t="s">
        <v>31</v>
      </c>
      <c r="C211" s="558">
        <f t="shared" si="27"/>
        <v>55000</v>
      </c>
      <c r="D211" s="645">
        <f t="shared" si="27"/>
        <v>55000</v>
      </c>
      <c r="E211" s="645">
        <f t="shared" si="27"/>
        <v>55000</v>
      </c>
      <c r="F211" s="665">
        <f t="shared" si="28"/>
        <v>1</v>
      </c>
      <c r="G211" s="665">
        <f t="shared" si="28"/>
        <v>1</v>
      </c>
      <c r="H211" s="666">
        <f>E211/C211</f>
        <v>1</v>
      </c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  <c r="S211" s="101"/>
      <c r="T211" s="101"/>
      <c r="U211" s="101"/>
      <c r="V211" s="101"/>
      <c r="W211" s="101"/>
      <c r="X211" s="101"/>
      <c r="Y211" s="101"/>
      <c r="Z211" s="101"/>
      <c r="AA211" s="101"/>
      <c r="AB211" s="101"/>
      <c r="AC211" s="101"/>
      <c r="AD211" s="101"/>
      <c r="AE211" s="101"/>
      <c r="AF211" s="101"/>
      <c r="AG211" s="101"/>
      <c r="AH211" s="101"/>
      <c r="AI211" s="101"/>
      <c r="AJ211" s="101"/>
      <c r="AK211" s="101"/>
      <c r="AL211" s="101"/>
      <c r="AM211" s="101"/>
      <c r="AN211" s="101"/>
      <c r="AO211" s="101"/>
      <c r="AP211" s="101"/>
      <c r="AQ211" s="101"/>
      <c r="AR211" s="101"/>
      <c r="AS211" s="101"/>
      <c r="AT211" s="101"/>
      <c r="AU211" s="101"/>
    </row>
    <row r="212" spans="1:47" ht="12.75" customHeight="1" x14ac:dyDescent="0.2">
      <c r="A212" s="312">
        <v>323</v>
      </c>
      <c r="B212" s="463" t="s">
        <v>34</v>
      </c>
      <c r="C212" s="559">
        <f t="shared" si="27"/>
        <v>55000</v>
      </c>
      <c r="D212" s="634">
        <f t="shared" si="27"/>
        <v>55000</v>
      </c>
      <c r="E212" s="634">
        <f t="shared" si="27"/>
        <v>55000</v>
      </c>
      <c r="F212" s="635">
        <f t="shared" si="28"/>
        <v>1</v>
      </c>
      <c r="G212" s="635">
        <f t="shared" si="28"/>
        <v>1</v>
      </c>
      <c r="H212" s="636">
        <f>E212/C212</f>
        <v>1</v>
      </c>
      <c r="I212" s="101"/>
      <c r="J212" s="101"/>
      <c r="K212" s="101"/>
      <c r="L212" s="101"/>
      <c r="M212" s="101"/>
      <c r="N212" s="101"/>
      <c r="O212" s="101"/>
      <c r="P212" s="101"/>
      <c r="Q212" s="101"/>
      <c r="R212" s="101"/>
      <c r="S212" s="101"/>
      <c r="T212" s="101"/>
      <c r="U212" s="101"/>
      <c r="V212" s="101"/>
      <c r="W212" s="101"/>
      <c r="X212" s="101"/>
      <c r="Y212" s="101"/>
      <c r="Z212" s="101"/>
      <c r="AA212" s="101"/>
      <c r="AB212" s="101"/>
      <c r="AC212" s="101"/>
      <c r="AD212" s="101"/>
      <c r="AE212" s="101"/>
      <c r="AF212" s="101"/>
      <c r="AG212" s="101"/>
      <c r="AH212" s="101"/>
      <c r="AI212" s="101"/>
      <c r="AJ212" s="101"/>
      <c r="AK212" s="101"/>
      <c r="AL212" s="101"/>
      <c r="AM212" s="101"/>
      <c r="AN212" s="101"/>
      <c r="AO212" s="101"/>
      <c r="AP212" s="101"/>
      <c r="AQ212" s="101"/>
      <c r="AR212" s="101"/>
      <c r="AS212" s="101"/>
      <c r="AT212" s="101"/>
      <c r="AU212" s="101"/>
    </row>
    <row r="213" spans="1:47" ht="12.75" customHeight="1" x14ac:dyDescent="0.2">
      <c r="A213" s="313">
        <v>323</v>
      </c>
      <c r="B213" s="464" t="s">
        <v>34</v>
      </c>
      <c r="C213" s="560">
        <v>55000</v>
      </c>
      <c r="D213" s="637">
        <v>55000</v>
      </c>
      <c r="E213" s="637">
        <v>55000</v>
      </c>
      <c r="F213" s="627"/>
      <c r="G213" s="627"/>
      <c r="H213" s="628"/>
      <c r="I213" s="101"/>
      <c r="J213" s="101"/>
      <c r="K213" s="101"/>
      <c r="L213" s="101"/>
      <c r="M213" s="101"/>
      <c r="N213" s="101"/>
      <c r="O213" s="101"/>
      <c r="P213" s="101"/>
      <c r="Q213" s="101"/>
      <c r="R213" s="101"/>
      <c r="S213" s="101"/>
      <c r="T213" s="101"/>
      <c r="U213" s="101"/>
      <c r="V213" s="101"/>
      <c r="W213" s="101"/>
      <c r="X213" s="101"/>
      <c r="Y213" s="101"/>
      <c r="Z213" s="101"/>
      <c r="AA213" s="101"/>
      <c r="AB213" s="101"/>
      <c r="AC213" s="101"/>
      <c r="AD213" s="101"/>
      <c r="AE213" s="101"/>
      <c r="AF213" s="101"/>
      <c r="AG213" s="101"/>
      <c r="AH213" s="101"/>
      <c r="AI213" s="101"/>
      <c r="AJ213" s="101"/>
      <c r="AK213" s="101"/>
      <c r="AL213" s="101"/>
      <c r="AM213" s="101"/>
      <c r="AN213" s="101"/>
      <c r="AO213" s="101"/>
      <c r="AP213" s="101"/>
      <c r="AQ213" s="101"/>
      <c r="AR213" s="101"/>
      <c r="AS213" s="101"/>
      <c r="AT213" s="101"/>
      <c r="AU213" s="101"/>
    </row>
    <row r="214" spans="1:47" ht="20.100000000000001" customHeight="1" x14ac:dyDescent="0.2">
      <c r="A214" s="329"/>
      <c r="B214" s="477" t="s">
        <v>112</v>
      </c>
      <c r="C214" s="552"/>
      <c r="D214" s="649"/>
      <c r="E214" s="649"/>
      <c r="F214" s="650"/>
      <c r="G214" s="650"/>
      <c r="H214" s="651"/>
      <c r="I214" s="101"/>
      <c r="J214" s="101"/>
      <c r="K214" s="101"/>
      <c r="L214" s="101"/>
      <c r="M214" s="101"/>
      <c r="N214" s="101"/>
      <c r="O214" s="101"/>
      <c r="P214" s="101"/>
      <c r="Q214" s="101"/>
      <c r="R214" s="101"/>
      <c r="S214" s="101"/>
      <c r="T214" s="101"/>
      <c r="U214" s="101"/>
      <c r="V214" s="101"/>
      <c r="W214" s="101"/>
      <c r="X214" s="101"/>
      <c r="Y214" s="101"/>
      <c r="Z214" s="101"/>
      <c r="AA214" s="101"/>
      <c r="AB214" s="101"/>
      <c r="AC214" s="101"/>
      <c r="AD214" s="101"/>
      <c r="AE214" s="101"/>
      <c r="AF214" s="101"/>
      <c r="AG214" s="101"/>
      <c r="AH214" s="101"/>
      <c r="AI214" s="101"/>
      <c r="AJ214" s="101"/>
      <c r="AK214" s="101"/>
      <c r="AL214" s="101"/>
      <c r="AM214" s="101"/>
      <c r="AN214" s="101"/>
      <c r="AO214" s="101"/>
      <c r="AP214" s="101"/>
      <c r="AQ214" s="101"/>
      <c r="AR214" s="101"/>
      <c r="AS214" s="101"/>
      <c r="AT214" s="101"/>
      <c r="AU214" s="101"/>
    </row>
    <row r="215" spans="1:47" ht="20.100000000000001" customHeight="1" x14ac:dyDescent="0.2">
      <c r="A215" s="330" t="s">
        <v>348</v>
      </c>
      <c r="B215" s="478"/>
      <c r="C215" s="525">
        <f>C216+C223+C230</f>
        <v>335000</v>
      </c>
      <c r="D215" s="608">
        <f>D216+D223+D230</f>
        <v>385000</v>
      </c>
      <c r="E215" s="608">
        <f>E216+E223+E230</f>
        <v>335000</v>
      </c>
      <c r="F215" s="667">
        <f>D215/C215</f>
        <v>1.1492537313432836</v>
      </c>
      <c r="G215" s="667">
        <f>E215/D215</f>
        <v>0.87012987012987009</v>
      </c>
      <c r="H215" s="668">
        <f>E215/C215</f>
        <v>1</v>
      </c>
      <c r="I215" s="101"/>
      <c r="J215" s="101"/>
      <c r="K215" s="101"/>
      <c r="L215" s="101"/>
      <c r="M215" s="101"/>
      <c r="N215" s="101"/>
      <c r="O215" s="101"/>
      <c r="P215" s="101"/>
      <c r="Q215" s="101"/>
      <c r="R215" s="101"/>
      <c r="S215" s="101"/>
      <c r="T215" s="101"/>
      <c r="U215" s="101"/>
      <c r="V215" s="101"/>
      <c r="W215" s="101"/>
      <c r="X215" s="101"/>
      <c r="Y215" s="101"/>
      <c r="Z215" s="101"/>
      <c r="AA215" s="101"/>
      <c r="AB215" s="101"/>
      <c r="AC215" s="101"/>
      <c r="AD215" s="101"/>
      <c r="AE215" s="101"/>
      <c r="AF215" s="101"/>
      <c r="AG215" s="101"/>
      <c r="AH215" s="101"/>
      <c r="AI215" s="101"/>
      <c r="AJ215" s="101"/>
      <c r="AK215" s="101"/>
      <c r="AL215" s="101"/>
      <c r="AM215" s="101"/>
      <c r="AN215" s="101"/>
      <c r="AO215" s="101"/>
      <c r="AP215" s="101"/>
      <c r="AQ215" s="101"/>
      <c r="AR215" s="101"/>
      <c r="AS215" s="101"/>
      <c r="AT215" s="101"/>
      <c r="AU215" s="101"/>
    </row>
    <row r="216" spans="1:47" ht="15" customHeight="1" x14ac:dyDescent="0.2">
      <c r="A216" s="309" t="s">
        <v>311</v>
      </c>
      <c r="B216" s="462" t="s">
        <v>121</v>
      </c>
      <c r="C216" s="526">
        <f>C219</f>
        <v>100000</v>
      </c>
      <c r="D216" s="610">
        <f>D219</f>
        <v>200000</v>
      </c>
      <c r="E216" s="610">
        <f>E219</f>
        <v>200000</v>
      </c>
      <c r="F216" s="661">
        <f>D216/C216</f>
        <v>2</v>
      </c>
      <c r="G216" s="661">
        <f>E216/D216</f>
        <v>1</v>
      </c>
      <c r="H216" s="662">
        <f>E216/C216</f>
        <v>2</v>
      </c>
      <c r="I216" s="101"/>
      <c r="J216" s="101"/>
      <c r="K216" s="101"/>
      <c r="L216" s="101"/>
      <c r="M216" s="101"/>
      <c r="N216" s="101"/>
      <c r="O216" s="101"/>
      <c r="P216" s="101"/>
      <c r="Q216" s="101"/>
      <c r="R216" s="101"/>
      <c r="S216" s="101"/>
      <c r="T216" s="101"/>
      <c r="U216" s="101"/>
      <c r="V216" s="101"/>
      <c r="W216" s="101"/>
      <c r="X216" s="101"/>
      <c r="Y216" s="101"/>
      <c r="Z216" s="101"/>
      <c r="AA216" s="101"/>
      <c r="AB216" s="101"/>
      <c r="AC216" s="101"/>
      <c r="AD216" s="101"/>
      <c r="AE216" s="101"/>
      <c r="AF216" s="101"/>
      <c r="AG216" s="101"/>
      <c r="AH216" s="101"/>
      <c r="AI216" s="101"/>
      <c r="AJ216" s="101"/>
      <c r="AK216" s="101"/>
      <c r="AL216" s="101"/>
      <c r="AM216" s="101"/>
      <c r="AN216" s="101"/>
      <c r="AO216" s="101"/>
      <c r="AP216" s="101"/>
      <c r="AQ216" s="101"/>
      <c r="AR216" s="101"/>
      <c r="AS216" s="101"/>
      <c r="AT216" s="101"/>
      <c r="AU216" s="101"/>
    </row>
    <row r="217" spans="1:47" ht="15" customHeight="1" x14ac:dyDescent="0.2">
      <c r="A217" s="331"/>
      <c r="B217" s="479" t="s">
        <v>341</v>
      </c>
      <c r="C217" s="526"/>
      <c r="D217" s="609"/>
      <c r="E217" s="609"/>
      <c r="F217" s="612"/>
      <c r="G217" s="612"/>
      <c r="H217" s="613"/>
      <c r="I217" s="101"/>
      <c r="J217" s="101"/>
      <c r="K217" s="101"/>
      <c r="L217" s="101"/>
      <c r="M217" s="101"/>
      <c r="N217" s="101"/>
      <c r="O217" s="101"/>
      <c r="P217" s="101"/>
      <c r="Q217" s="101"/>
      <c r="R217" s="101"/>
      <c r="S217" s="101"/>
      <c r="T217" s="101"/>
      <c r="U217" s="101"/>
      <c r="V217" s="101"/>
      <c r="W217" s="101"/>
      <c r="X217" s="101"/>
      <c r="Y217" s="101"/>
      <c r="Z217" s="101"/>
      <c r="AA217" s="101"/>
      <c r="AB217" s="101"/>
      <c r="AC217" s="101"/>
      <c r="AD217" s="101"/>
      <c r="AE217" s="101"/>
      <c r="AF217" s="101"/>
      <c r="AG217" s="101"/>
      <c r="AH217" s="101"/>
      <c r="AI217" s="101"/>
      <c r="AJ217" s="101"/>
      <c r="AK217" s="101"/>
      <c r="AL217" s="101"/>
      <c r="AM217" s="101"/>
      <c r="AN217" s="101"/>
      <c r="AO217" s="101"/>
      <c r="AP217" s="101"/>
      <c r="AQ217" s="101"/>
      <c r="AR217" s="101"/>
      <c r="AS217" s="101"/>
      <c r="AT217" s="101"/>
      <c r="AU217" s="101"/>
    </row>
    <row r="218" spans="1:47" ht="12.75" customHeight="1" x14ac:dyDescent="0.2">
      <c r="A218" s="332" t="s">
        <v>109</v>
      </c>
      <c r="B218" s="271" t="s">
        <v>130</v>
      </c>
      <c r="C218" s="527"/>
      <c r="D218" s="626"/>
      <c r="E218" s="626"/>
      <c r="F218" s="627"/>
      <c r="G218" s="627"/>
      <c r="H218" s="628"/>
      <c r="I218" s="101"/>
      <c r="J218" s="101"/>
      <c r="K218" s="101"/>
      <c r="L218" s="101"/>
      <c r="M218" s="101"/>
      <c r="N218" s="101"/>
      <c r="O218" s="101"/>
      <c r="P218" s="101"/>
      <c r="Q218" s="101"/>
      <c r="R218" s="101"/>
      <c r="S218" s="101"/>
      <c r="T218" s="101"/>
      <c r="U218" s="101"/>
      <c r="V218" s="101"/>
      <c r="W218" s="101"/>
      <c r="X218" s="101"/>
      <c r="Y218" s="101"/>
      <c r="Z218" s="101"/>
      <c r="AA218" s="101"/>
      <c r="AB218" s="101"/>
      <c r="AC218" s="101"/>
      <c r="AD218" s="101"/>
      <c r="AE218" s="101"/>
      <c r="AF218" s="101"/>
      <c r="AG218" s="101"/>
      <c r="AH218" s="101"/>
      <c r="AI218" s="101"/>
      <c r="AJ218" s="101"/>
      <c r="AK218" s="101"/>
      <c r="AL218" s="101"/>
      <c r="AM218" s="101"/>
      <c r="AN218" s="101"/>
      <c r="AO218" s="101"/>
      <c r="AP218" s="101"/>
      <c r="AQ218" s="101"/>
      <c r="AR218" s="101"/>
      <c r="AS218" s="101"/>
      <c r="AT218" s="101"/>
      <c r="AU218" s="101"/>
    </row>
    <row r="219" spans="1:47" ht="12.75" customHeight="1" x14ac:dyDescent="0.2">
      <c r="A219" s="333">
        <v>3</v>
      </c>
      <c r="B219" s="480" t="s">
        <v>69</v>
      </c>
      <c r="C219" s="528">
        <f t="shared" ref="C219:E221" si="29">C220</f>
        <v>100000</v>
      </c>
      <c r="D219" s="644">
        <f>D220</f>
        <v>200000</v>
      </c>
      <c r="E219" s="644">
        <f>E220</f>
        <v>200000</v>
      </c>
      <c r="F219" s="663">
        <f>D219/C219</f>
        <v>2</v>
      </c>
      <c r="G219" s="663">
        <f t="shared" ref="G219:G221" si="30">E219/D219</f>
        <v>1</v>
      </c>
      <c r="H219" s="664">
        <f>E219/C219</f>
        <v>2</v>
      </c>
      <c r="I219" s="101"/>
      <c r="J219" s="101"/>
      <c r="K219" s="101"/>
      <c r="L219" s="101"/>
      <c r="M219" s="101"/>
      <c r="N219" s="101"/>
      <c r="O219" s="101"/>
      <c r="P219" s="101"/>
      <c r="Q219" s="101"/>
      <c r="R219" s="101"/>
      <c r="S219" s="101"/>
      <c r="T219" s="101"/>
      <c r="U219" s="101"/>
      <c r="V219" s="101"/>
      <c r="W219" s="101"/>
      <c r="X219" s="101"/>
      <c r="Y219" s="101"/>
      <c r="Z219" s="101"/>
      <c r="AA219" s="101"/>
      <c r="AB219" s="101"/>
      <c r="AC219" s="101"/>
      <c r="AD219" s="101"/>
      <c r="AE219" s="101"/>
      <c r="AF219" s="101"/>
      <c r="AG219" s="101"/>
      <c r="AH219" s="101"/>
      <c r="AI219" s="101"/>
      <c r="AJ219" s="101"/>
      <c r="AK219" s="101"/>
      <c r="AL219" s="101"/>
      <c r="AM219" s="101"/>
      <c r="AN219" s="101"/>
      <c r="AO219" s="101"/>
      <c r="AP219" s="101"/>
      <c r="AQ219" s="101"/>
      <c r="AR219" s="101"/>
      <c r="AS219" s="101"/>
      <c r="AT219" s="101"/>
      <c r="AU219" s="101"/>
    </row>
    <row r="220" spans="1:47" ht="12.75" customHeight="1" x14ac:dyDescent="0.2">
      <c r="A220" s="279">
        <v>35</v>
      </c>
      <c r="B220" s="441" t="s">
        <v>82</v>
      </c>
      <c r="C220" s="529">
        <f t="shared" si="29"/>
        <v>100000</v>
      </c>
      <c r="D220" s="645">
        <f>D221</f>
        <v>200000</v>
      </c>
      <c r="E220" s="645">
        <f>E221</f>
        <v>200000</v>
      </c>
      <c r="F220" s="665">
        <f>D220/C220</f>
        <v>2</v>
      </c>
      <c r="G220" s="665">
        <f t="shared" si="30"/>
        <v>1</v>
      </c>
      <c r="H220" s="666">
        <f>E220/C220</f>
        <v>2</v>
      </c>
      <c r="I220" s="101"/>
      <c r="J220" s="101"/>
      <c r="K220" s="101"/>
      <c r="L220" s="101"/>
      <c r="M220" s="101"/>
      <c r="N220" s="101"/>
      <c r="O220" s="101"/>
      <c r="P220" s="101"/>
      <c r="Q220" s="101"/>
      <c r="R220" s="101"/>
      <c r="S220" s="101"/>
      <c r="T220" s="101"/>
      <c r="U220" s="101"/>
      <c r="V220" s="101"/>
      <c r="W220" s="101"/>
      <c r="X220" s="101"/>
      <c r="Y220" s="101"/>
      <c r="Z220" s="101"/>
      <c r="AA220" s="101"/>
      <c r="AB220" s="101"/>
      <c r="AC220" s="101"/>
      <c r="AD220" s="101"/>
      <c r="AE220" s="101"/>
      <c r="AF220" s="101"/>
      <c r="AG220" s="101"/>
      <c r="AH220" s="101"/>
      <c r="AI220" s="101"/>
      <c r="AJ220" s="101"/>
      <c r="AK220" s="101"/>
      <c r="AL220" s="101"/>
      <c r="AM220" s="101"/>
      <c r="AN220" s="101"/>
      <c r="AO220" s="101"/>
      <c r="AP220" s="101"/>
      <c r="AQ220" s="101"/>
      <c r="AR220" s="101"/>
      <c r="AS220" s="101"/>
      <c r="AT220" s="101"/>
      <c r="AU220" s="101"/>
    </row>
    <row r="221" spans="1:47" ht="12.75" customHeight="1" x14ac:dyDescent="0.2">
      <c r="A221" s="307">
        <v>352</v>
      </c>
      <c r="B221" s="446" t="s">
        <v>83</v>
      </c>
      <c r="C221" s="545">
        <f t="shared" si="29"/>
        <v>100000</v>
      </c>
      <c r="D221" s="634">
        <f t="shared" si="29"/>
        <v>200000</v>
      </c>
      <c r="E221" s="634">
        <f t="shared" si="29"/>
        <v>200000</v>
      </c>
      <c r="F221" s="635">
        <f>D221/C221</f>
        <v>2</v>
      </c>
      <c r="G221" s="635">
        <f t="shared" si="30"/>
        <v>1</v>
      </c>
      <c r="H221" s="636">
        <f>E221/C221</f>
        <v>2</v>
      </c>
      <c r="I221" s="101"/>
      <c r="J221" s="101"/>
      <c r="K221" s="101"/>
      <c r="L221" s="101"/>
      <c r="M221" s="101"/>
      <c r="N221" s="101"/>
      <c r="O221" s="101"/>
      <c r="P221" s="101"/>
      <c r="Q221" s="101"/>
      <c r="R221" s="101"/>
      <c r="S221" s="101"/>
      <c r="T221" s="101"/>
      <c r="U221" s="101"/>
      <c r="V221" s="101"/>
      <c r="W221" s="101"/>
      <c r="X221" s="101"/>
      <c r="Y221" s="101"/>
      <c r="Z221" s="101"/>
      <c r="AA221" s="101"/>
      <c r="AB221" s="101"/>
      <c r="AC221" s="101"/>
      <c r="AD221" s="101"/>
      <c r="AE221" s="101"/>
      <c r="AF221" s="101"/>
      <c r="AG221" s="101"/>
      <c r="AH221" s="101"/>
      <c r="AI221" s="101"/>
      <c r="AJ221" s="101"/>
      <c r="AK221" s="101"/>
      <c r="AL221" s="101"/>
      <c r="AM221" s="101"/>
      <c r="AN221" s="101"/>
      <c r="AO221" s="101"/>
      <c r="AP221" s="101"/>
      <c r="AQ221" s="101"/>
      <c r="AR221" s="101"/>
      <c r="AS221" s="101"/>
      <c r="AT221" s="101"/>
      <c r="AU221" s="101"/>
    </row>
    <row r="222" spans="1:47" ht="12.75" customHeight="1" x14ac:dyDescent="0.2">
      <c r="A222" s="317">
        <v>352</v>
      </c>
      <c r="B222" s="439" t="s">
        <v>83</v>
      </c>
      <c r="C222" s="546">
        <v>100000</v>
      </c>
      <c r="D222" s="637">
        <v>200000</v>
      </c>
      <c r="E222" s="637">
        <v>200000</v>
      </c>
      <c r="F222" s="627"/>
      <c r="G222" s="627"/>
      <c r="H222" s="628"/>
      <c r="I222" s="101"/>
      <c r="J222" s="101"/>
      <c r="K222" s="101"/>
      <c r="L222" s="101"/>
      <c r="M222" s="101"/>
      <c r="N222" s="101"/>
      <c r="O222" s="101"/>
      <c r="P222" s="101"/>
      <c r="Q222" s="101"/>
      <c r="R222" s="101"/>
      <c r="S222" s="101"/>
      <c r="T222" s="101"/>
      <c r="U222" s="101"/>
      <c r="V222" s="101"/>
      <c r="W222" s="101"/>
      <c r="X222" s="101"/>
      <c r="Y222" s="101"/>
      <c r="Z222" s="101"/>
      <c r="AA222" s="101"/>
      <c r="AB222" s="101"/>
      <c r="AC222" s="101"/>
      <c r="AD222" s="101"/>
      <c r="AE222" s="101"/>
      <c r="AF222" s="101"/>
      <c r="AG222" s="101"/>
      <c r="AH222" s="101"/>
      <c r="AI222" s="101"/>
      <c r="AJ222" s="101"/>
      <c r="AK222" s="101"/>
      <c r="AL222" s="101"/>
      <c r="AM222" s="101"/>
      <c r="AN222" s="101"/>
      <c r="AO222" s="101"/>
      <c r="AP222" s="101"/>
      <c r="AQ222" s="101"/>
      <c r="AR222" s="101"/>
      <c r="AS222" s="101"/>
      <c r="AT222" s="101"/>
      <c r="AU222" s="101"/>
    </row>
    <row r="223" spans="1:47" ht="15" customHeight="1" x14ac:dyDescent="0.2">
      <c r="A223" s="334" t="s">
        <v>312</v>
      </c>
      <c r="B223" s="111" t="s">
        <v>224</v>
      </c>
      <c r="C223" s="526">
        <f>C226</f>
        <v>35000</v>
      </c>
      <c r="D223" s="610">
        <f>D226</f>
        <v>35000</v>
      </c>
      <c r="E223" s="610">
        <f>E226</f>
        <v>35000</v>
      </c>
      <c r="F223" s="661">
        <f>D223/C223</f>
        <v>1</v>
      </c>
      <c r="G223" s="661">
        <f>E223/D223</f>
        <v>1</v>
      </c>
      <c r="H223" s="662">
        <f>E223/C223</f>
        <v>1</v>
      </c>
      <c r="I223" s="101"/>
      <c r="J223" s="101"/>
      <c r="K223" s="101"/>
      <c r="L223" s="101"/>
      <c r="M223" s="101"/>
      <c r="N223" s="101"/>
      <c r="O223" s="101"/>
      <c r="P223" s="101"/>
      <c r="Q223" s="101"/>
      <c r="R223" s="101"/>
      <c r="S223" s="101"/>
      <c r="T223" s="101"/>
      <c r="U223" s="101"/>
      <c r="V223" s="101"/>
      <c r="W223" s="101"/>
      <c r="X223" s="101"/>
      <c r="Y223" s="101"/>
      <c r="Z223" s="101"/>
      <c r="AA223" s="101"/>
      <c r="AB223" s="101"/>
      <c r="AC223" s="101"/>
      <c r="AD223" s="101"/>
      <c r="AE223" s="101"/>
      <c r="AF223" s="101"/>
      <c r="AG223" s="101"/>
      <c r="AH223" s="101"/>
      <c r="AI223" s="101"/>
      <c r="AJ223" s="101"/>
      <c r="AK223" s="101"/>
      <c r="AL223" s="101"/>
      <c r="AM223" s="101"/>
      <c r="AN223" s="101"/>
      <c r="AO223" s="101"/>
      <c r="AP223" s="101"/>
      <c r="AQ223" s="101"/>
      <c r="AR223" s="101"/>
      <c r="AS223" s="101"/>
      <c r="AT223" s="101"/>
      <c r="AU223" s="101"/>
    </row>
    <row r="224" spans="1:47" ht="15" customHeight="1" x14ac:dyDescent="0.2">
      <c r="A224" s="331"/>
      <c r="B224" s="479" t="s">
        <v>341</v>
      </c>
      <c r="C224" s="526"/>
      <c r="D224" s="609"/>
      <c r="E224" s="609"/>
      <c r="F224" s="612"/>
      <c r="G224" s="612"/>
      <c r="H224" s="613"/>
      <c r="I224" s="101"/>
      <c r="J224" s="101"/>
      <c r="K224" s="101"/>
      <c r="L224" s="101"/>
      <c r="M224" s="101"/>
      <c r="N224" s="101"/>
      <c r="O224" s="101"/>
      <c r="P224" s="101"/>
      <c r="Q224" s="101"/>
      <c r="R224" s="101"/>
      <c r="S224" s="101"/>
      <c r="T224" s="101"/>
      <c r="U224" s="101"/>
      <c r="V224" s="101"/>
      <c r="W224" s="101"/>
      <c r="X224" s="101"/>
      <c r="Y224" s="101"/>
      <c r="Z224" s="101"/>
      <c r="AA224" s="101"/>
      <c r="AB224" s="101"/>
      <c r="AC224" s="101"/>
      <c r="AD224" s="101"/>
      <c r="AE224" s="101"/>
      <c r="AF224" s="101"/>
      <c r="AG224" s="101"/>
      <c r="AH224" s="101"/>
      <c r="AI224" s="101"/>
      <c r="AJ224" s="101"/>
      <c r="AK224" s="101"/>
      <c r="AL224" s="101"/>
      <c r="AM224" s="101"/>
      <c r="AN224" s="101"/>
      <c r="AO224" s="101"/>
      <c r="AP224" s="101"/>
      <c r="AQ224" s="101"/>
      <c r="AR224" s="101"/>
      <c r="AS224" s="101"/>
      <c r="AT224" s="101"/>
      <c r="AU224" s="101"/>
    </row>
    <row r="225" spans="1:47" ht="12.75" customHeight="1" x14ac:dyDescent="0.2">
      <c r="A225" s="332" t="s">
        <v>109</v>
      </c>
      <c r="B225" s="271" t="s">
        <v>130</v>
      </c>
      <c r="C225" s="527"/>
      <c r="D225" s="626"/>
      <c r="E225" s="626"/>
      <c r="F225" s="627"/>
      <c r="G225" s="627"/>
      <c r="H225" s="628"/>
      <c r="I225" s="101"/>
      <c r="J225" s="101"/>
      <c r="K225" s="101"/>
      <c r="L225" s="101"/>
      <c r="M225" s="101"/>
      <c r="N225" s="101"/>
      <c r="O225" s="101"/>
      <c r="P225" s="101"/>
      <c r="Q225" s="101"/>
      <c r="R225" s="101"/>
      <c r="S225" s="101"/>
      <c r="T225" s="101"/>
      <c r="U225" s="101"/>
      <c r="V225" s="101"/>
      <c r="W225" s="101"/>
      <c r="X225" s="101"/>
      <c r="Y225" s="101"/>
      <c r="Z225" s="101"/>
      <c r="AA225" s="101"/>
      <c r="AB225" s="101"/>
      <c r="AC225" s="101"/>
      <c r="AD225" s="101"/>
      <c r="AE225" s="101"/>
      <c r="AF225" s="101"/>
      <c r="AG225" s="101"/>
      <c r="AH225" s="101"/>
      <c r="AI225" s="101"/>
      <c r="AJ225" s="101"/>
      <c r="AK225" s="101"/>
      <c r="AL225" s="101"/>
      <c r="AM225" s="101"/>
      <c r="AN225" s="101"/>
      <c r="AO225" s="101"/>
      <c r="AP225" s="101"/>
      <c r="AQ225" s="101"/>
      <c r="AR225" s="101"/>
      <c r="AS225" s="101"/>
      <c r="AT225" s="101"/>
      <c r="AU225" s="101"/>
    </row>
    <row r="226" spans="1:47" ht="12.75" customHeight="1" x14ac:dyDescent="0.2">
      <c r="A226" s="333">
        <v>3</v>
      </c>
      <c r="B226" s="480" t="s">
        <v>69</v>
      </c>
      <c r="C226" s="528">
        <f t="shared" ref="C226:E228" si="31">C227</f>
        <v>35000</v>
      </c>
      <c r="D226" s="644">
        <f t="shared" si="31"/>
        <v>35000</v>
      </c>
      <c r="E226" s="644">
        <f t="shared" si="31"/>
        <v>35000</v>
      </c>
      <c r="F226" s="663">
        <f>D226/C226</f>
        <v>1</v>
      </c>
      <c r="G226" s="663">
        <f t="shared" ref="G226:G228" si="32">E226/D226</f>
        <v>1</v>
      </c>
      <c r="H226" s="664">
        <f>E226/C226</f>
        <v>1</v>
      </c>
      <c r="I226" s="101"/>
      <c r="J226" s="101"/>
      <c r="K226" s="101"/>
      <c r="L226" s="101"/>
      <c r="M226" s="101"/>
      <c r="N226" s="101"/>
      <c r="O226" s="101"/>
      <c r="P226" s="101"/>
      <c r="Q226" s="101"/>
      <c r="R226" s="101"/>
      <c r="S226" s="101"/>
      <c r="T226" s="101"/>
      <c r="U226" s="101"/>
      <c r="V226" s="101"/>
      <c r="W226" s="101"/>
      <c r="X226" s="101"/>
      <c r="Y226" s="101"/>
      <c r="Z226" s="101"/>
      <c r="AA226" s="101"/>
      <c r="AB226" s="101"/>
      <c r="AC226" s="101"/>
      <c r="AD226" s="101"/>
      <c r="AE226" s="101"/>
      <c r="AF226" s="101"/>
      <c r="AG226" s="101"/>
      <c r="AH226" s="101"/>
      <c r="AI226" s="101"/>
      <c r="AJ226" s="101"/>
      <c r="AK226" s="101"/>
      <c r="AL226" s="101"/>
      <c r="AM226" s="101"/>
      <c r="AN226" s="101"/>
      <c r="AO226" s="101"/>
      <c r="AP226" s="101"/>
      <c r="AQ226" s="101"/>
      <c r="AR226" s="101"/>
      <c r="AS226" s="101"/>
      <c r="AT226" s="101"/>
      <c r="AU226" s="101"/>
    </row>
    <row r="227" spans="1:47" ht="12.75" customHeight="1" x14ac:dyDescent="0.2">
      <c r="A227" s="279">
        <v>32</v>
      </c>
      <c r="B227" s="441" t="s">
        <v>31</v>
      </c>
      <c r="C227" s="529">
        <f t="shared" si="31"/>
        <v>35000</v>
      </c>
      <c r="D227" s="645">
        <f t="shared" si="31"/>
        <v>35000</v>
      </c>
      <c r="E227" s="645">
        <f t="shared" si="31"/>
        <v>35000</v>
      </c>
      <c r="F227" s="665">
        <f>D227/C227</f>
        <v>1</v>
      </c>
      <c r="G227" s="665">
        <f t="shared" si="32"/>
        <v>1</v>
      </c>
      <c r="H227" s="666">
        <f>E227/C227</f>
        <v>1</v>
      </c>
      <c r="I227" s="101"/>
      <c r="J227" s="101"/>
      <c r="K227" s="101"/>
      <c r="L227" s="101"/>
      <c r="M227" s="101"/>
      <c r="N227" s="101"/>
      <c r="O227" s="101"/>
      <c r="P227" s="101"/>
      <c r="Q227" s="101"/>
      <c r="R227" s="101"/>
      <c r="S227" s="101"/>
      <c r="T227" s="101"/>
      <c r="U227" s="101"/>
      <c r="V227" s="101"/>
      <c r="W227" s="101"/>
      <c r="X227" s="101"/>
      <c r="Y227" s="101"/>
      <c r="Z227" s="101"/>
      <c r="AA227" s="101"/>
      <c r="AB227" s="101"/>
      <c r="AC227" s="101"/>
      <c r="AD227" s="101"/>
      <c r="AE227" s="101"/>
      <c r="AF227" s="101"/>
      <c r="AG227" s="101"/>
      <c r="AH227" s="101"/>
      <c r="AI227" s="101"/>
      <c r="AJ227" s="101"/>
      <c r="AK227" s="101"/>
      <c r="AL227" s="101"/>
      <c r="AM227" s="101"/>
      <c r="AN227" s="101"/>
      <c r="AO227" s="101"/>
      <c r="AP227" s="101"/>
      <c r="AQ227" s="101"/>
      <c r="AR227" s="101"/>
      <c r="AS227" s="101"/>
      <c r="AT227" s="101"/>
      <c r="AU227" s="101"/>
    </row>
    <row r="228" spans="1:47" ht="12.75" customHeight="1" x14ac:dyDescent="0.2">
      <c r="A228" s="312">
        <v>323</v>
      </c>
      <c r="B228" s="463" t="s">
        <v>34</v>
      </c>
      <c r="C228" s="545">
        <f t="shared" si="31"/>
        <v>35000</v>
      </c>
      <c r="D228" s="634">
        <f t="shared" si="31"/>
        <v>35000</v>
      </c>
      <c r="E228" s="634">
        <f t="shared" si="31"/>
        <v>35000</v>
      </c>
      <c r="F228" s="635">
        <f>D228/C228</f>
        <v>1</v>
      </c>
      <c r="G228" s="635">
        <f t="shared" si="32"/>
        <v>1</v>
      </c>
      <c r="H228" s="636">
        <f>E228/C228</f>
        <v>1</v>
      </c>
      <c r="I228" s="101"/>
      <c r="J228" s="101"/>
      <c r="K228" s="101"/>
      <c r="L228" s="101"/>
      <c r="M228" s="101"/>
      <c r="N228" s="101"/>
      <c r="O228" s="101"/>
      <c r="P228" s="101"/>
      <c r="Q228" s="101"/>
      <c r="R228" s="101"/>
      <c r="S228" s="101"/>
      <c r="T228" s="101"/>
      <c r="U228" s="101"/>
      <c r="V228" s="101"/>
      <c r="W228" s="101"/>
      <c r="X228" s="101"/>
      <c r="Y228" s="101"/>
      <c r="Z228" s="101"/>
      <c r="AA228" s="101"/>
      <c r="AB228" s="101"/>
      <c r="AC228" s="101"/>
      <c r="AD228" s="101"/>
      <c r="AE228" s="101"/>
      <c r="AF228" s="101"/>
      <c r="AG228" s="101"/>
      <c r="AH228" s="101"/>
      <c r="AI228" s="101"/>
      <c r="AJ228" s="101"/>
      <c r="AK228" s="101"/>
      <c r="AL228" s="101"/>
      <c r="AM228" s="101"/>
      <c r="AN228" s="101"/>
      <c r="AO228" s="101"/>
      <c r="AP228" s="101"/>
      <c r="AQ228" s="101"/>
      <c r="AR228" s="101"/>
      <c r="AS228" s="101"/>
      <c r="AT228" s="101"/>
      <c r="AU228" s="101"/>
    </row>
    <row r="229" spans="1:47" ht="12.75" customHeight="1" x14ac:dyDescent="0.2">
      <c r="A229" s="313">
        <v>323</v>
      </c>
      <c r="B229" s="464" t="s">
        <v>34</v>
      </c>
      <c r="C229" s="546">
        <v>35000</v>
      </c>
      <c r="D229" s="637">
        <v>35000</v>
      </c>
      <c r="E229" s="637">
        <v>35000</v>
      </c>
      <c r="F229" s="627"/>
      <c r="G229" s="627"/>
      <c r="H229" s="628"/>
      <c r="I229" s="101"/>
      <c r="J229" s="101"/>
      <c r="K229" s="101"/>
      <c r="L229" s="101"/>
      <c r="M229" s="101"/>
      <c r="N229" s="101"/>
      <c r="O229" s="101"/>
      <c r="P229" s="101"/>
      <c r="Q229" s="101"/>
      <c r="R229" s="101"/>
      <c r="S229" s="101"/>
      <c r="T229" s="101"/>
      <c r="U229" s="101"/>
      <c r="V229" s="101"/>
      <c r="W229" s="101"/>
      <c r="X229" s="101"/>
      <c r="Y229" s="101"/>
      <c r="Z229" s="101"/>
      <c r="AA229" s="101"/>
      <c r="AB229" s="101"/>
      <c r="AC229" s="101"/>
      <c r="AD229" s="101"/>
      <c r="AE229" s="101"/>
      <c r="AF229" s="101"/>
      <c r="AG229" s="101"/>
      <c r="AH229" s="101"/>
      <c r="AI229" s="101"/>
      <c r="AJ229" s="101"/>
      <c r="AK229" s="101"/>
      <c r="AL229" s="101"/>
      <c r="AM229" s="101"/>
      <c r="AN229" s="101"/>
      <c r="AO229" s="101"/>
      <c r="AP229" s="101"/>
      <c r="AQ229" s="101"/>
      <c r="AR229" s="101"/>
      <c r="AS229" s="101"/>
      <c r="AT229" s="101"/>
      <c r="AU229" s="101"/>
    </row>
    <row r="230" spans="1:47" ht="15" customHeight="1" x14ac:dyDescent="0.2">
      <c r="A230" s="326" t="s">
        <v>313</v>
      </c>
      <c r="B230" s="474" t="s">
        <v>225</v>
      </c>
      <c r="C230" s="556">
        <f>C233</f>
        <v>200000</v>
      </c>
      <c r="D230" s="610">
        <f>D233</f>
        <v>150000</v>
      </c>
      <c r="E230" s="610">
        <f>E233</f>
        <v>100000</v>
      </c>
      <c r="F230" s="661">
        <f>D230/C230</f>
        <v>0.75</v>
      </c>
      <c r="G230" s="661">
        <f>E230/D230</f>
        <v>0.66666666666666663</v>
      </c>
      <c r="H230" s="662">
        <f>E230/C230</f>
        <v>0.5</v>
      </c>
      <c r="I230" s="101"/>
      <c r="J230" s="101"/>
      <c r="K230" s="101"/>
      <c r="L230" s="101"/>
      <c r="M230" s="101"/>
      <c r="N230" s="101"/>
      <c r="O230" s="101"/>
      <c r="P230" s="101"/>
      <c r="Q230" s="101"/>
      <c r="R230" s="101"/>
      <c r="S230" s="101"/>
      <c r="T230" s="101"/>
      <c r="U230" s="101"/>
      <c r="V230" s="101"/>
      <c r="W230" s="101"/>
      <c r="X230" s="101"/>
      <c r="Y230" s="101"/>
      <c r="Z230" s="101"/>
      <c r="AA230" s="101"/>
      <c r="AB230" s="101"/>
      <c r="AC230" s="101"/>
      <c r="AD230" s="101"/>
      <c r="AE230" s="101"/>
      <c r="AF230" s="101"/>
      <c r="AG230" s="101"/>
      <c r="AH230" s="101"/>
      <c r="AI230" s="101"/>
      <c r="AJ230" s="101"/>
      <c r="AK230" s="101"/>
      <c r="AL230" s="101"/>
      <c r="AM230" s="101"/>
      <c r="AN230" s="101"/>
      <c r="AO230" s="101"/>
      <c r="AP230" s="101"/>
      <c r="AQ230" s="101"/>
      <c r="AR230" s="101"/>
      <c r="AS230" s="101"/>
      <c r="AT230" s="101"/>
      <c r="AU230" s="101"/>
    </row>
    <row r="231" spans="1:47" ht="15" customHeight="1" x14ac:dyDescent="0.2">
      <c r="A231" s="335"/>
      <c r="B231" s="481" t="s">
        <v>342</v>
      </c>
      <c r="C231" s="556"/>
      <c r="D231" s="609"/>
      <c r="E231" s="609"/>
      <c r="F231" s="612"/>
      <c r="G231" s="612"/>
      <c r="H231" s="613"/>
      <c r="I231" s="101"/>
      <c r="J231" s="101"/>
      <c r="K231" s="101"/>
      <c r="L231" s="101"/>
      <c r="M231" s="101"/>
      <c r="N231" s="101"/>
      <c r="O231" s="101"/>
      <c r="P231" s="101"/>
      <c r="Q231" s="101"/>
      <c r="R231" s="101"/>
      <c r="S231" s="101"/>
      <c r="T231" s="101"/>
      <c r="U231" s="101"/>
      <c r="V231" s="101"/>
      <c r="W231" s="101"/>
      <c r="X231" s="101"/>
      <c r="Y231" s="101"/>
      <c r="Z231" s="101"/>
      <c r="AA231" s="101"/>
      <c r="AB231" s="101"/>
      <c r="AC231" s="101"/>
      <c r="AD231" s="101"/>
      <c r="AE231" s="101"/>
      <c r="AF231" s="101"/>
      <c r="AG231" s="101"/>
      <c r="AH231" s="101"/>
      <c r="AI231" s="101"/>
      <c r="AJ231" s="101"/>
      <c r="AK231" s="101"/>
      <c r="AL231" s="101"/>
      <c r="AM231" s="101"/>
      <c r="AN231" s="101"/>
      <c r="AO231" s="101"/>
      <c r="AP231" s="101"/>
      <c r="AQ231" s="101"/>
      <c r="AR231" s="101"/>
      <c r="AS231" s="101"/>
      <c r="AT231" s="101"/>
      <c r="AU231" s="101"/>
    </row>
    <row r="232" spans="1:47" ht="12.75" customHeight="1" x14ac:dyDescent="0.2">
      <c r="A232" s="336" t="s">
        <v>103</v>
      </c>
      <c r="B232" s="482" t="s">
        <v>130</v>
      </c>
      <c r="C232" s="557"/>
      <c r="D232" s="626"/>
      <c r="E232" s="626"/>
      <c r="F232" s="627"/>
      <c r="G232" s="627"/>
      <c r="H232" s="628"/>
      <c r="I232" s="101"/>
      <c r="J232" s="101"/>
      <c r="K232" s="101"/>
      <c r="L232" s="101"/>
      <c r="M232" s="101"/>
      <c r="N232" s="101"/>
      <c r="O232" s="101"/>
      <c r="P232" s="101"/>
      <c r="Q232" s="101"/>
      <c r="R232" s="101"/>
      <c r="S232" s="101"/>
      <c r="T232" s="101"/>
      <c r="U232" s="101"/>
      <c r="V232" s="101"/>
      <c r="W232" s="101"/>
      <c r="X232" s="101"/>
      <c r="Y232" s="101"/>
      <c r="Z232" s="101"/>
      <c r="AA232" s="101"/>
      <c r="AB232" s="101"/>
      <c r="AC232" s="101"/>
      <c r="AD232" s="101"/>
      <c r="AE232" s="101"/>
      <c r="AF232" s="101"/>
      <c r="AG232" s="101"/>
      <c r="AH232" s="101"/>
      <c r="AI232" s="101"/>
      <c r="AJ232" s="101"/>
      <c r="AK232" s="101"/>
      <c r="AL232" s="101"/>
      <c r="AM232" s="101"/>
      <c r="AN232" s="101"/>
      <c r="AO232" s="101"/>
      <c r="AP232" s="101"/>
      <c r="AQ232" s="101"/>
      <c r="AR232" s="101"/>
      <c r="AS232" s="101"/>
      <c r="AT232" s="101"/>
      <c r="AU232" s="101"/>
    </row>
    <row r="233" spans="1:47" ht="12.75" customHeight="1" x14ac:dyDescent="0.2">
      <c r="A233" s="333">
        <v>3</v>
      </c>
      <c r="B233" s="480" t="s">
        <v>69</v>
      </c>
      <c r="C233" s="528">
        <f t="shared" ref="C233:E235" si="33">C234</f>
        <v>200000</v>
      </c>
      <c r="D233" s="644">
        <f t="shared" si="33"/>
        <v>150000</v>
      </c>
      <c r="E233" s="644">
        <f t="shared" si="33"/>
        <v>100000</v>
      </c>
      <c r="F233" s="663">
        <f>D233/C233</f>
        <v>0.75</v>
      </c>
      <c r="G233" s="663">
        <f t="shared" ref="G233:G235" si="34">E233/D233</f>
        <v>0.66666666666666663</v>
      </c>
      <c r="H233" s="664">
        <f>E233/C233</f>
        <v>0.5</v>
      </c>
      <c r="I233" s="101"/>
      <c r="J233" s="101"/>
      <c r="K233" s="101"/>
      <c r="L233" s="101"/>
      <c r="M233" s="101"/>
      <c r="N233" s="101"/>
      <c r="O233" s="101"/>
      <c r="P233" s="101"/>
      <c r="Q233" s="101"/>
      <c r="R233" s="101"/>
      <c r="S233" s="101"/>
      <c r="T233" s="101"/>
      <c r="U233" s="101"/>
      <c r="V233" s="101"/>
      <c r="W233" s="101"/>
      <c r="X233" s="101"/>
      <c r="Y233" s="101"/>
      <c r="Z233" s="101"/>
      <c r="AA233" s="101"/>
      <c r="AB233" s="101"/>
      <c r="AC233" s="101"/>
      <c r="AD233" s="101"/>
      <c r="AE233" s="101"/>
      <c r="AF233" s="101"/>
      <c r="AG233" s="101"/>
      <c r="AH233" s="101"/>
      <c r="AI233" s="101"/>
      <c r="AJ233" s="101"/>
      <c r="AK233" s="101"/>
      <c r="AL233" s="101"/>
      <c r="AM233" s="101"/>
      <c r="AN233" s="101"/>
      <c r="AO233" s="101"/>
      <c r="AP233" s="101"/>
      <c r="AQ233" s="101"/>
      <c r="AR233" s="101"/>
      <c r="AS233" s="101"/>
      <c r="AT233" s="101"/>
      <c r="AU233" s="101"/>
    </row>
    <row r="234" spans="1:47" ht="12.75" customHeight="1" x14ac:dyDescent="0.2">
      <c r="A234" s="315">
        <v>38</v>
      </c>
      <c r="B234" s="441" t="s">
        <v>39</v>
      </c>
      <c r="C234" s="558">
        <f t="shared" si="33"/>
        <v>200000</v>
      </c>
      <c r="D234" s="645">
        <f t="shared" si="33"/>
        <v>150000</v>
      </c>
      <c r="E234" s="645">
        <f t="shared" si="33"/>
        <v>100000</v>
      </c>
      <c r="F234" s="665">
        <f>D234/C234</f>
        <v>0.75</v>
      </c>
      <c r="G234" s="665">
        <f t="shared" si="34"/>
        <v>0.66666666666666663</v>
      </c>
      <c r="H234" s="666">
        <f>E234/C234</f>
        <v>0.5</v>
      </c>
      <c r="I234" s="101"/>
      <c r="J234" s="101"/>
      <c r="K234" s="101"/>
      <c r="L234" s="101"/>
      <c r="M234" s="101"/>
      <c r="N234" s="101"/>
      <c r="O234" s="101"/>
      <c r="P234" s="101"/>
      <c r="Q234" s="101"/>
      <c r="R234" s="101"/>
      <c r="S234" s="101"/>
      <c r="T234" s="101"/>
      <c r="U234" s="101"/>
      <c r="V234" s="101"/>
      <c r="W234" s="101"/>
      <c r="X234" s="101"/>
      <c r="Y234" s="101"/>
      <c r="Z234" s="101"/>
      <c r="AA234" s="101"/>
      <c r="AB234" s="101"/>
      <c r="AC234" s="101"/>
      <c r="AD234" s="101"/>
      <c r="AE234" s="101"/>
      <c r="AF234" s="101"/>
      <c r="AG234" s="101"/>
      <c r="AH234" s="101"/>
      <c r="AI234" s="101"/>
      <c r="AJ234" s="101"/>
      <c r="AK234" s="101"/>
      <c r="AL234" s="101"/>
      <c r="AM234" s="101"/>
      <c r="AN234" s="101"/>
      <c r="AO234" s="101"/>
      <c r="AP234" s="101"/>
      <c r="AQ234" s="101"/>
      <c r="AR234" s="101"/>
      <c r="AS234" s="101"/>
      <c r="AT234" s="101"/>
      <c r="AU234" s="101"/>
    </row>
    <row r="235" spans="1:47" ht="12.75" customHeight="1" x14ac:dyDescent="0.2">
      <c r="A235" s="312">
        <v>383</v>
      </c>
      <c r="B235" s="463" t="s">
        <v>120</v>
      </c>
      <c r="C235" s="559">
        <f t="shared" si="33"/>
        <v>200000</v>
      </c>
      <c r="D235" s="634">
        <f t="shared" si="33"/>
        <v>150000</v>
      </c>
      <c r="E235" s="634">
        <f t="shared" si="33"/>
        <v>100000</v>
      </c>
      <c r="F235" s="635">
        <f>D235/C235</f>
        <v>0.75</v>
      </c>
      <c r="G235" s="635">
        <f t="shared" si="34"/>
        <v>0.66666666666666663</v>
      </c>
      <c r="H235" s="636">
        <f>E235/C235</f>
        <v>0.5</v>
      </c>
      <c r="I235" s="101"/>
      <c r="J235" s="101"/>
      <c r="K235" s="101"/>
      <c r="L235" s="101"/>
      <c r="M235" s="101"/>
      <c r="N235" s="101"/>
      <c r="O235" s="101"/>
      <c r="P235" s="101"/>
      <c r="Q235" s="101"/>
      <c r="R235" s="101"/>
      <c r="S235" s="101"/>
      <c r="T235" s="101"/>
      <c r="U235" s="101"/>
      <c r="V235" s="101"/>
      <c r="W235" s="101"/>
      <c r="X235" s="101"/>
      <c r="Y235" s="101"/>
      <c r="Z235" s="101"/>
      <c r="AA235" s="101"/>
      <c r="AB235" s="101"/>
      <c r="AC235" s="101"/>
      <c r="AD235" s="101"/>
      <c r="AE235" s="101"/>
      <c r="AF235" s="101"/>
      <c r="AG235" s="101"/>
      <c r="AH235" s="101"/>
      <c r="AI235" s="101"/>
      <c r="AJ235" s="101"/>
      <c r="AK235" s="101"/>
      <c r="AL235" s="101"/>
      <c r="AM235" s="101"/>
      <c r="AN235" s="101"/>
      <c r="AO235" s="101"/>
      <c r="AP235" s="101"/>
      <c r="AQ235" s="101"/>
      <c r="AR235" s="101"/>
      <c r="AS235" s="101"/>
      <c r="AT235" s="101"/>
      <c r="AU235" s="101"/>
    </row>
    <row r="236" spans="1:47" ht="12.75" customHeight="1" x14ac:dyDescent="0.2">
      <c r="A236" s="313">
        <v>383</v>
      </c>
      <c r="B236" s="464" t="s">
        <v>120</v>
      </c>
      <c r="C236" s="560">
        <v>200000</v>
      </c>
      <c r="D236" s="637">
        <v>150000</v>
      </c>
      <c r="E236" s="637">
        <v>100000</v>
      </c>
      <c r="F236" s="627"/>
      <c r="G236" s="627"/>
      <c r="H236" s="628"/>
      <c r="I236" s="101"/>
      <c r="J236" s="101"/>
      <c r="K236" s="101"/>
      <c r="L236" s="101"/>
      <c r="M236" s="101"/>
      <c r="N236" s="101"/>
      <c r="O236" s="101"/>
      <c r="P236" s="101"/>
      <c r="Q236" s="101"/>
      <c r="R236" s="101"/>
      <c r="S236" s="101"/>
      <c r="T236" s="101"/>
      <c r="U236" s="101"/>
      <c r="V236" s="101"/>
      <c r="W236" s="101"/>
      <c r="X236" s="101"/>
      <c r="Y236" s="101"/>
      <c r="Z236" s="101"/>
      <c r="AA236" s="101"/>
      <c r="AB236" s="101"/>
      <c r="AC236" s="101"/>
      <c r="AD236" s="101"/>
      <c r="AE236" s="101"/>
      <c r="AF236" s="101"/>
      <c r="AG236" s="101"/>
      <c r="AH236" s="101"/>
      <c r="AI236" s="101"/>
      <c r="AJ236" s="101"/>
      <c r="AK236" s="101"/>
      <c r="AL236" s="101"/>
      <c r="AM236" s="101"/>
      <c r="AN236" s="101"/>
      <c r="AO236" s="101"/>
      <c r="AP236" s="101"/>
      <c r="AQ236" s="101"/>
      <c r="AR236" s="101"/>
      <c r="AS236" s="101"/>
      <c r="AT236" s="101"/>
      <c r="AU236" s="101"/>
    </row>
    <row r="237" spans="1:47" ht="20.100000000000001" customHeight="1" x14ac:dyDescent="0.2">
      <c r="A237" s="722" t="s">
        <v>293</v>
      </c>
      <c r="B237" s="723"/>
      <c r="C237" s="525">
        <f>C238+C247</f>
        <v>290000</v>
      </c>
      <c r="D237" s="608">
        <f>D238+D247</f>
        <v>70000</v>
      </c>
      <c r="E237" s="608">
        <f>E238+E247</f>
        <v>70000</v>
      </c>
      <c r="F237" s="667">
        <f>D237/C237</f>
        <v>0.2413793103448276</v>
      </c>
      <c r="G237" s="667">
        <f>E237/D237</f>
        <v>1</v>
      </c>
      <c r="H237" s="668">
        <f>E237/C237</f>
        <v>0.2413793103448276</v>
      </c>
      <c r="I237" s="101"/>
      <c r="J237" s="101"/>
      <c r="K237" s="101"/>
      <c r="L237" s="101"/>
      <c r="M237" s="101"/>
      <c r="N237" s="101"/>
      <c r="O237" s="101"/>
      <c r="P237" s="101"/>
      <c r="Q237" s="101"/>
      <c r="R237" s="101"/>
      <c r="S237" s="101"/>
      <c r="T237" s="101"/>
      <c r="U237" s="101"/>
      <c r="V237" s="101"/>
      <c r="W237" s="101"/>
      <c r="X237" s="101"/>
      <c r="Y237" s="101"/>
      <c r="Z237" s="101"/>
      <c r="AA237" s="101"/>
      <c r="AB237" s="101"/>
      <c r="AC237" s="101"/>
      <c r="AD237" s="101"/>
      <c r="AE237" s="101"/>
      <c r="AF237" s="101"/>
      <c r="AG237" s="101"/>
      <c r="AH237" s="101"/>
      <c r="AI237" s="101"/>
      <c r="AJ237" s="101"/>
      <c r="AK237" s="101"/>
      <c r="AL237" s="101"/>
      <c r="AM237" s="101"/>
      <c r="AN237" s="101"/>
      <c r="AO237" s="101"/>
      <c r="AP237" s="101"/>
      <c r="AQ237" s="101"/>
      <c r="AR237" s="101"/>
      <c r="AS237" s="101"/>
      <c r="AT237" s="101"/>
      <c r="AU237" s="101"/>
    </row>
    <row r="238" spans="1:47" ht="15" customHeight="1" x14ac:dyDescent="0.2">
      <c r="A238" s="309" t="s">
        <v>314</v>
      </c>
      <c r="B238" s="462" t="s">
        <v>362</v>
      </c>
      <c r="C238" s="526">
        <f>C241</f>
        <v>220000</v>
      </c>
      <c r="D238" s="610">
        <f>D241</f>
        <v>0</v>
      </c>
      <c r="E238" s="610">
        <f>E241</f>
        <v>0</v>
      </c>
      <c r="F238" s="661">
        <f>D238/C238</f>
        <v>0</v>
      </c>
      <c r="G238" s="661" t="e">
        <f>E238/D238</f>
        <v>#DIV/0!</v>
      </c>
      <c r="H238" s="662">
        <f>E238/C238</f>
        <v>0</v>
      </c>
      <c r="I238" s="101"/>
      <c r="J238" s="101"/>
      <c r="K238" s="101"/>
      <c r="L238" s="101"/>
      <c r="M238" s="101"/>
      <c r="N238" s="101"/>
      <c r="O238" s="101"/>
      <c r="P238" s="101"/>
      <c r="Q238" s="101"/>
      <c r="R238" s="101"/>
      <c r="S238" s="101"/>
      <c r="T238" s="101"/>
      <c r="U238" s="101"/>
      <c r="V238" s="101"/>
      <c r="W238" s="101"/>
      <c r="X238" s="101"/>
      <c r="Y238" s="101"/>
      <c r="Z238" s="101"/>
      <c r="AA238" s="101"/>
      <c r="AB238" s="101"/>
      <c r="AC238" s="101"/>
      <c r="AD238" s="101"/>
      <c r="AE238" s="101"/>
      <c r="AF238" s="101"/>
      <c r="AG238" s="101"/>
      <c r="AH238" s="101"/>
      <c r="AI238" s="101"/>
      <c r="AJ238" s="101"/>
      <c r="AK238" s="101"/>
      <c r="AL238" s="101"/>
      <c r="AM238" s="101"/>
      <c r="AN238" s="101"/>
      <c r="AO238" s="101"/>
      <c r="AP238" s="101"/>
      <c r="AQ238" s="101"/>
      <c r="AR238" s="101"/>
      <c r="AS238" s="101"/>
      <c r="AT238" s="101"/>
      <c r="AU238" s="101"/>
    </row>
    <row r="239" spans="1:47" ht="15" customHeight="1" x14ac:dyDescent="0.2">
      <c r="A239" s="331"/>
      <c r="B239" s="479" t="s">
        <v>341</v>
      </c>
      <c r="C239" s="526"/>
      <c r="D239" s="609"/>
      <c r="E239" s="609"/>
      <c r="F239" s="612"/>
      <c r="G239" s="612"/>
      <c r="H239" s="613"/>
      <c r="I239" s="101"/>
      <c r="J239" s="101"/>
      <c r="K239" s="101"/>
      <c r="L239" s="101"/>
      <c r="M239" s="101"/>
      <c r="N239" s="101"/>
      <c r="O239" s="101"/>
      <c r="P239" s="101"/>
      <c r="Q239" s="101"/>
      <c r="R239" s="101"/>
      <c r="S239" s="101"/>
      <c r="T239" s="101"/>
      <c r="U239" s="101"/>
      <c r="V239" s="101"/>
      <c r="W239" s="101"/>
      <c r="X239" s="101"/>
      <c r="Y239" s="101"/>
      <c r="Z239" s="101"/>
      <c r="AA239" s="101"/>
      <c r="AB239" s="101"/>
      <c r="AC239" s="101"/>
      <c r="AD239" s="101"/>
      <c r="AE239" s="101"/>
      <c r="AF239" s="101"/>
      <c r="AG239" s="101"/>
      <c r="AH239" s="101"/>
      <c r="AI239" s="101"/>
      <c r="AJ239" s="101"/>
      <c r="AK239" s="101"/>
      <c r="AL239" s="101"/>
      <c r="AM239" s="101"/>
      <c r="AN239" s="101"/>
      <c r="AO239" s="101"/>
      <c r="AP239" s="101"/>
      <c r="AQ239" s="101"/>
      <c r="AR239" s="101"/>
      <c r="AS239" s="101"/>
      <c r="AT239" s="101"/>
      <c r="AU239" s="101"/>
    </row>
    <row r="240" spans="1:47" ht="12.75" customHeight="1" x14ac:dyDescent="0.2">
      <c r="A240" s="337" t="s">
        <v>109</v>
      </c>
      <c r="B240" s="272" t="s">
        <v>130</v>
      </c>
      <c r="C240" s="527"/>
      <c r="D240" s="626"/>
      <c r="E240" s="626"/>
      <c r="F240" s="627"/>
      <c r="G240" s="627"/>
      <c r="H240" s="628"/>
      <c r="I240" s="101"/>
      <c r="J240" s="101"/>
      <c r="K240" s="101"/>
      <c r="L240" s="101"/>
      <c r="M240" s="101"/>
      <c r="N240" s="101"/>
      <c r="O240" s="101"/>
      <c r="P240" s="101"/>
      <c r="Q240" s="101"/>
      <c r="R240" s="101"/>
      <c r="S240" s="101"/>
      <c r="T240" s="101"/>
      <c r="U240" s="101"/>
      <c r="V240" s="101"/>
      <c r="W240" s="101"/>
      <c r="X240" s="101"/>
      <c r="Y240" s="101"/>
      <c r="Z240" s="101"/>
      <c r="AA240" s="101"/>
      <c r="AB240" s="101"/>
      <c r="AC240" s="101"/>
      <c r="AD240" s="101"/>
      <c r="AE240" s="101"/>
      <c r="AF240" s="101"/>
      <c r="AG240" s="101"/>
      <c r="AH240" s="101"/>
      <c r="AI240" s="101"/>
      <c r="AJ240" s="101"/>
      <c r="AK240" s="101"/>
      <c r="AL240" s="101"/>
      <c r="AM240" s="101"/>
      <c r="AN240" s="101"/>
      <c r="AO240" s="101"/>
      <c r="AP240" s="101"/>
      <c r="AQ240" s="101"/>
      <c r="AR240" s="101"/>
      <c r="AS240" s="101"/>
      <c r="AT240" s="101"/>
      <c r="AU240" s="101"/>
    </row>
    <row r="241" spans="1:47" ht="12.75" customHeight="1" x14ac:dyDescent="0.2">
      <c r="A241" s="333">
        <v>3</v>
      </c>
      <c r="B241" s="480" t="s">
        <v>69</v>
      </c>
      <c r="C241" s="528">
        <f t="shared" ref="C241:E242" si="35">C242</f>
        <v>220000</v>
      </c>
      <c r="D241" s="644">
        <f t="shared" si="35"/>
        <v>0</v>
      </c>
      <c r="E241" s="644">
        <f t="shared" si="35"/>
        <v>0</v>
      </c>
      <c r="F241" s="663">
        <f>D241/C241</f>
        <v>0</v>
      </c>
      <c r="G241" s="663" t="e">
        <f t="shared" ref="G241:G243" si="36">E241/D241</f>
        <v>#DIV/0!</v>
      </c>
      <c r="H241" s="664">
        <f>E241/C241</f>
        <v>0</v>
      </c>
      <c r="I241" s="101"/>
      <c r="J241" s="101"/>
      <c r="K241" s="101"/>
      <c r="L241" s="101"/>
      <c r="M241" s="101"/>
      <c r="N241" s="101"/>
      <c r="O241" s="101"/>
      <c r="P241" s="101"/>
      <c r="Q241" s="101"/>
      <c r="R241" s="101"/>
      <c r="S241" s="101"/>
      <c r="T241" s="101"/>
      <c r="U241" s="101"/>
      <c r="V241" s="101"/>
      <c r="W241" s="101"/>
      <c r="X241" s="101"/>
      <c r="Y241" s="101"/>
      <c r="Z241" s="101"/>
      <c r="AA241" s="101"/>
      <c r="AB241" s="101"/>
      <c r="AC241" s="101"/>
      <c r="AD241" s="101"/>
      <c r="AE241" s="101"/>
      <c r="AF241" s="101"/>
      <c r="AG241" s="101"/>
      <c r="AH241" s="101"/>
      <c r="AI241" s="101"/>
      <c r="AJ241" s="101"/>
      <c r="AK241" s="101"/>
      <c r="AL241" s="101"/>
      <c r="AM241" s="101"/>
      <c r="AN241" s="101"/>
      <c r="AO241" s="101"/>
      <c r="AP241" s="101"/>
      <c r="AQ241" s="101"/>
      <c r="AR241" s="101"/>
      <c r="AS241" s="101"/>
      <c r="AT241" s="101"/>
      <c r="AU241" s="101"/>
    </row>
    <row r="242" spans="1:47" ht="12.75" customHeight="1" x14ac:dyDescent="0.2">
      <c r="A242" s="279">
        <v>35</v>
      </c>
      <c r="B242" s="441" t="s">
        <v>364</v>
      </c>
      <c r="C242" s="529">
        <f t="shared" si="35"/>
        <v>220000</v>
      </c>
      <c r="D242" s="645">
        <f t="shared" si="35"/>
        <v>0</v>
      </c>
      <c r="E242" s="645">
        <f t="shared" si="35"/>
        <v>0</v>
      </c>
      <c r="F242" s="665">
        <f>D242/C242</f>
        <v>0</v>
      </c>
      <c r="G242" s="665" t="e">
        <f t="shared" si="36"/>
        <v>#DIV/0!</v>
      </c>
      <c r="H242" s="666">
        <f>E242/C242</f>
        <v>0</v>
      </c>
      <c r="I242" s="101"/>
      <c r="J242" s="101"/>
      <c r="K242" s="101"/>
      <c r="L242" s="101"/>
      <c r="M242" s="101"/>
      <c r="N242" s="101"/>
      <c r="O242" s="101"/>
      <c r="P242" s="101"/>
      <c r="Q242" s="101"/>
      <c r="R242" s="101"/>
      <c r="S242" s="101"/>
      <c r="T242" s="101"/>
      <c r="U242" s="101"/>
      <c r="V242" s="101"/>
      <c r="W242" s="101"/>
      <c r="X242" s="101"/>
      <c r="Y242" s="101"/>
      <c r="Z242" s="101"/>
      <c r="AA242" s="101"/>
      <c r="AB242" s="101"/>
      <c r="AC242" s="101"/>
      <c r="AD242" s="101"/>
      <c r="AE242" s="101"/>
      <c r="AF242" s="101"/>
      <c r="AG242" s="101"/>
      <c r="AH242" s="101"/>
      <c r="AI242" s="101"/>
      <c r="AJ242" s="101"/>
      <c r="AK242" s="101"/>
      <c r="AL242" s="101"/>
      <c r="AM242" s="101"/>
      <c r="AN242" s="101"/>
      <c r="AO242" s="101"/>
      <c r="AP242" s="101"/>
      <c r="AQ242" s="101"/>
      <c r="AR242" s="101"/>
      <c r="AS242" s="101"/>
      <c r="AT242" s="101"/>
      <c r="AU242" s="101"/>
    </row>
    <row r="243" spans="1:47" ht="12.75" customHeight="1" x14ac:dyDescent="0.2">
      <c r="A243" s="338">
        <v>351</v>
      </c>
      <c r="B243" s="446" t="s">
        <v>365</v>
      </c>
      <c r="C243" s="545">
        <f>C244+C245+C246</f>
        <v>220000</v>
      </c>
      <c r="D243" s="634">
        <f>D244+D245+D246</f>
        <v>0</v>
      </c>
      <c r="E243" s="634">
        <f>E244+E245+E246</f>
        <v>0</v>
      </c>
      <c r="F243" s="635">
        <f>D243/C243</f>
        <v>0</v>
      </c>
      <c r="G243" s="635" t="e">
        <f t="shared" si="36"/>
        <v>#DIV/0!</v>
      </c>
      <c r="H243" s="636">
        <f>E243/C243</f>
        <v>0</v>
      </c>
      <c r="I243" s="101"/>
      <c r="J243" s="101"/>
      <c r="K243" s="101"/>
      <c r="L243" s="101"/>
      <c r="M243" s="101"/>
      <c r="N243" s="101"/>
      <c r="O243" s="101"/>
      <c r="P243" s="101"/>
      <c r="Q243" s="101"/>
      <c r="R243" s="101"/>
      <c r="S243" s="101"/>
      <c r="T243" s="101"/>
      <c r="U243" s="101"/>
      <c r="V243" s="101"/>
      <c r="W243" s="101"/>
      <c r="X243" s="101"/>
      <c r="Y243" s="101"/>
      <c r="Z243" s="101"/>
      <c r="AA243" s="101"/>
      <c r="AB243" s="101"/>
      <c r="AC243" s="101"/>
      <c r="AD243" s="101"/>
      <c r="AE243" s="101"/>
      <c r="AF243" s="101"/>
      <c r="AG243" s="101"/>
      <c r="AH243" s="101"/>
      <c r="AI243" s="101"/>
      <c r="AJ243" s="101"/>
      <c r="AK243" s="101"/>
      <c r="AL243" s="101"/>
      <c r="AM243" s="101"/>
      <c r="AN243" s="101"/>
      <c r="AO243" s="101"/>
      <c r="AP243" s="101"/>
      <c r="AQ243" s="101"/>
      <c r="AR243" s="101"/>
      <c r="AS243" s="101"/>
      <c r="AT243" s="101"/>
      <c r="AU243" s="101"/>
    </row>
    <row r="244" spans="1:47" ht="12.75" customHeight="1" x14ac:dyDescent="0.2">
      <c r="A244" s="339">
        <v>352</v>
      </c>
      <c r="B244" s="444" t="s">
        <v>363</v>
      </c>
      <c r="C244" s="532">
        <v>50000</v>
      </c>
      <c r="D244" s="626"/>
      <c r="E244" s="626"/>
      <c r="F244" s="627"/>
      <c r="G244" s="627"/>
      <c r="H244" s="628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101"/>
      <c r="U244" s="101"/>
      <c r="V244" s="101"/>
      <c r="W244" s="101"/>
      <c r="X244" s="101"/>
      <c r="Y244" s="101"/>
      <c r="Z244" s="101"/>
      <c r="AA244" s="101"/>
      <c r="AB244" s="101"/>
      <c r="AC244" s="101"/>
      <c r="AD244" s="101"/>
      <c r="AE244" s="101"/>
      <c r="AF244" s="101"/>
      <c r="AG244" s="101"/>
      <c r="AH244" s="101"/>
      <c r="AI244" s="101"/>
      <c r="AJ244" s="101"/>
      <c r="AK244" s="101"/>
      <c r="AL244" s="101"/>
      <c r="AM244" s="101"/>
      <c r="AN244" s="101"/>
      <c r="AO244" s="101"/>
      <c r="AP244" s="101"/>
      <c r="AQ244" s="101"/>
      <c r="AR244" s="101"/>
      <c r="AS244" s="101"/>
      <c r="AT244" s="101"/>
      <c r="AU244" s="101"/>
    </row>
    <row r="245" spans="1:47" ht="12.75" customHeight="1" x14ac:dyDescent="0.2">
      <c r="A245" s="339">
        <v>352</v>
      </c>
      <c r="B245" s="444" t="s">
        <v>366</v>
      </c>
      <c r="C245" s="532">
        <v>80000</v>
      </c>
      <c r="D245" s="626"/>
      <c r="E245" s="626"/>
      <c r="F245" s="627"/>
      <c r="G245" s="627"/>
      <c r="H245" s="628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101"/>
      <c r="U245" s="101"/>
      <c r="V245" s="101"/>
      <c r="W245" s="101"/>
      <c r="X245" s="101"/>
      <c r="Y245" s="101"/>
      <c r="Z245" s="101"/>
      <c r="AA245" s="101"/>
      <c r="AB245" s="101"/>
      <c r="AC245" s="101"/>
      <c r="AD245" s="101"/>
      <c r="AE245" s="101"/>
      <c r="AF245" s="101"/>
      <c r="AG245" s="101"/>
      <c r="AH245" s="101"/>
      <c r="AI245" s="101"/>
      <c r="AJ245" s="101"/>
      <c r="AK245" s="101"/>
      <c r="AL245" s="101"/>
      <c r="AM245" s="101"/>
      <c r="AN245" s="101"/>
      <c r="AO245" s="101"/>
      <c r="AP245" s="101"/>
      <c r="AQ245" s="101"/>
      <c r="AR245" s="101"/>
      <c r="AS245" s="101"/>
      <c r="AT245" s="101"/>
      <c r="AU245" s="101"/>
    </row>
    <row r="246" spans="1:47" ht="12.75" customHeight="1" x14ac:dyDescent="0.2">
      <c r="A246" s="339">
        <v>352</v>
      </c>
      <c r="B246" s="444" t="s">
        <v>422</v>
      </c>
      <c r="C246" s="532">
        <v>90000</v>
      </c>
      <c r="D246" s="626"/>
      <c r="E246" s="626"/>
      <c r="F246" s="627"/>
      <c r="G246" s="627"/>
      <c r="H246" s="628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101"/>
      <c r="U246" s="101"/>
      <c r="V246" s="101"/>
      <c r="W246" s="101"/>
      <c r="X246" s="101"/>
      <c r="Y246" s="101"/>
      <c r="Z246" s="101"/>
      <c r="AA246" s="101"/>
      <c r="AB246" s="101"/>
      <c r="AC246" s="101"/>
      <c r="AD246" s="101"/>
      <c r="AE246" s="101"/>
      <c r="AF246" s="101"/>
      <c r="AG246" s="101"/>
      <c r="AH246" s="101"/>
      <c r="AI246" s="101"/>
      <c r="AJ246" s="101"/>
      <c r="AK246" s="101"/>
      <c r="AL246" s="101"/>
      <c r="AM246" s="101"/>
      <c r="AN246" s="101"/>
      <c r="AO246" s="101"/>
      <c r="AP246" s="101"/>
      <c r="AQ246" s="101"/>
      <c r="AR246" s="101"/>
      <c r="AS246" s="101"/>
      <c r="AT246" s="101"/>
      <c r="AU246" s="101"/>
    </row>
    <row r="247" spans="1:47" ht="15" customHeight="1" x14ac:dyDescent="0.2">
      <c r="A247" s="309" t="s">
        <v>367</v>
      </c>
      <c r="B247" s="462" t="s">
        <v>145</v>
      </c>
      <c r="C247" s="526">
        <f>C250</f>
        <v>70000</v>
      </c>
      <c r="D247" s="610">
        <f>D250</f>
        <v>70000</v>
      </c>
      <c r="E247" s="610">
        <f>E250</f>
        <v>70000</v>
      </c>
      <c r="F247" s="612">
        <f>D247/C247</f>
        <v>1</v>
      </c>
      <c r="G247" s="612">
        <f>E247/D247</f>
        <v>1</v>
      </c>
      <c r="H247" s="613">
        <f>E247/C247</f>
        <v>1</v>
      </c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101"/>
      <c r="U247" s="101"/>
      <c r="V247" s="101"/>
      <c r="W247" s="101"/>
      <c r="X247" s="101"/>
      <c r="Y247" s="101"/>
      <c r="Z247" s="101"/>
      <c r="AA247" s="101"/>
      <c r="AB247" s="101"/>
      <c r="AC247" s="101"/>
      <c r="AD247" s="101"/>
      <c r="AE247" s="101"/>
      <c r="AF247" s="101"/>
      <c r="AG247" s="101"/>
      <c r="AH247" s="101"/>
      <c r="AI247" s="101"/>
      <c r="AJ247" s="101"/>
      <c r="AK247" s="101"/>
      <c r="AL247" s="101"/>
      <c r="AM247" s="101"/>
      <c r="AN247" s="101"/>
      <c r="AO247" s="101"/>
      <c r="AP247" s="101"/>
      <c r="AQ247" s="101"/>
      <c r="AR247" s="101"/>
      <c r="AS247" s="101"/>
      <c r="AT247" s="101"/>
      <c r="AU247" s="101"/>
    </row>
    <row r="248" spans="1:47" ht="15" customHeight="1" x14ac:dyDescent="0.2">
      <c r="A248" s="310"/>
      <c r="B248" s="462" t="s">
        <v>341</v>
      </c>
      <c r="C248" s="526"/>
      <c r="D248" s="609"/>
      <c r="E248" s="609"/>
      <c r="F248" s="612"/>
      <c r="G248" s="612"/>
      <c r="H248" s="613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101"/>
      <c r="U248" s="101"/>
      <c r="V248" s="101"/>
      <c r="W248" s="101"/>
      <c r="X248" s="101"/>
      <c r="Y248" s="101"/>
      <c r="Z248" s="101"/>
      <c r="AA248" s="101"/>
      <c r="AB248" s="101"/>
      <c r="AC248" s="101"/>
      <c r="AD248" s="101"/>
      <c r="AE248" s="101"/>
      <c r="AF248" s="101"/>
      <c r="AG248" s="101"/>
      <c r="AH248" s="101"/>
      <c r="AI248" s="101"/>
      <c r="AJ248" s="101"/>
      <c r="AK248" s="101"/>
      <c r="AL248" s="101"/>
      <c r="AM248" s="101"/>
      <c r="AN248" s="101"/>
      <c r="AO248" s="101"/>
      <c r="AP248" s="101"/>
      <c r="AQ248" s="101"/>
      <c r="AR248" s="101"/>
      <c r="AS248" s="101"/>
      <c r="AT248" s="101"/>
      <c r="AU248" s="101"/>
    </row>
    <row r="249" spans="1:47" ht="12.75" customHeight="1" x14ac:dyDescent="0.2">
      <c r="A249" s="340" t="s">
        <v>109</v>
      </c>
      <c r="B249" s="482" t="s">
        <v>130</v>
      </c>
      <c r="C249" s="527"/>
      <c r="D249" s="626"/>
      <c r="E249" s="626"/>
      <c r="F249" s="627"/>
      <c r="G249" s="627"/>
      <c r="H249" s="628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101"/>
      <c r="U249" s="101"/>
      <c r="V249" s="101"/>
      <c r="W249" s="101"/>
      <c r="X249" s="101"/>
      <c r="Y249" s="101"/>
      <c r="Z249" s="101"/>
      <c r="AA249" s="101"/>
      <c r="AB249" s="101"/>
      <c r="AC249" s="101"/>
      <c r="AD249" s="101"/>
      <c r="AE249" s="101"/>
      <c r="AF249" s="101"/>
      <c r="AG249" s="101"/>
      <c r="AH249" s="101"/>
      <c r="AI249" s="101"/>
      <c r="AJ249" s="101"/>
      <c r="AK249" s="101"/>
      <c r="AL249" s="101"/>
      <c r="AM249" s="101"/>
      <c r="AN249" s="101"/>
      <c r="AO249" s="101"/>
      <c r="AP249" s="101"/>
      <c r="AQ249" s="101"/>
      <c r="AR249" s="101"/>
      <c r="AS249" s="101"/>
      <c r="AT249" s="101"/>
      <c r="AU249" s="101"/>
    </row>
    <row r="250" spans="1:47" ht="12.75" customHeight="1" x14ac:dyDescent="0.2">
      <c r="A250" s="278">
        <v>3</v>
      </c>
      <c r="B250" s="440" t="s">
        <v>69</v>
      </c>
      <c r="C250" s="528">
        <f t="shared" ref="C250:E252" si="37">C251</f>
        <v>70000</v>
      </c>
      <c r="D250" s="644">
        <f t="shared" si="37"/>
        <v>70000</v>
      </c>
      <c r="E250" s="644">
        <f t="shared" si="37"/>
        <v>70000</v>
      </c>
      <c r="F250" s="663">
        <f>D250/C250</f>
        <v>1</v>
      </c>
      <c r="G250" s="663">
        <f t="shared" ref="G250:G252" si="38">E250/D250</f>
        <v>1</v>
      </c>
      <c r="H250" s="664">
        <f>E250/C250</f>
        <v>1</v>
      </c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101"/>
      <c r="U250" s="101"/>
      <c r="V250" s="101"/>
      <c r="W250" s="101"/>
      <c r="X250" s="101"/>
      <c r="Y250" s="101"/>
      <c r="Z250" s="101"/>
      <c r="AA250" s="101"/>
      <c r="AB250" s="101"/>
      <c r="AC250" s="101"/>
      <c r="AD250" s="101"/>
      <c r="AE250" s="101"/>
      <c r="AF250" s="101"/>
      <c r="AG250" s="101"/>
      <c r="AH250" s="101"/>
      <c r="AI250" s="101"/>
      <c r="AJ250" s="101"/>
      <c r="AK250" s="101"/>
      <c r="AL250" s="101"/>
      <c r="AM250" s="101"/>
      <c r="AN250" s="101"/>
      <c r="AO250" s="101"/>
      <c r="AP250" s="101"/>
      <c r="AQ250" s="101"/>
      <c r="AR250" s="101"/>
      <c r="AS250" s="101"/>
      <c r="AT250" s="101"/>
      <c r="AU250" s="101"/>
    </row>
    <row r="251" spans="1:47" ht="12.75" customHeight="1" x14ac:dyDescent="0.2">
      <c r="A251" s="279">
        <v>35</v>
      </c>
      <c r="B251" s="441" t="s">
        <v>82</v>
      </c>
      <c r="C251" s="529">
        <f t="shared" si="37"/>
        <v>70000</v>
      </c>
      <c r="D251" s="645">
        <f t="shared" si="37"/>
        <v>70000</v>
      </c>
      <c r="E251" s="645">
        <f t="shared" si="37"/>
        <v>70000</v>
      </c>
      <c r="F251" s="665">
        <f>D251/C251</f>
        <v>1</v>
      </c>
      <c r="G251" s="665">
        <f t="shared" si="38"/>
        <v>1</v>
      </c>
      <c r="H251" s="666">
        <f>E251/C251</f>
        <v>1</v>
      </c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101"/>
      <c r="U251" s="101"/>
      <c r="V251" s="101"/>
      <c r="W251" s="101"/>
      <c r="X251" s="101"/>
      <c r="Y251" s="101"/>
      <c r="Z251" s="101"/>
      <c r="AA251" s="101"/>
      <c r="AB251" s="101"/>
      <c r="AC251" s="101"/>
      <c r="AD251" s="101"/>
      <c r="AE251" s="101"/>
      <c r="AF251" s="101"/>
      <c r="AG251" s="101"/>
      <c r="AH251" s="101"/>
      <c r="AI251" s="101"/>
      <c r="AJ251" s="101"/>
      <c r="AK251" s="101"/>
      <c r="AL251" s="101"/>
      <c r="AM251" s="101"/>
      <c r="AN251" s="101"/>
      <c r="AO251" s="101"/>
      <c r="AP251" s="101"/>
      <c r="AQ251" s="101"/>
      <c r="AR251" s="101"/>
      <c r="AS251" s="101"/>
      <c r="AT251" s="101"/>
      <c r="AU251" s="101"/>
    </row>
    <row r="252" spans="1:47" ht="12.75" customHeight="1" x14ac:dyDescent="0.2">
      <c r="A252" s="341">
        <v>352</v>
      </c>
      <c r="B252" s="446" t="s">
        <v>159</v>
      </c>
      <c r="C252" s="545">
        <f t="shared" si="37"/>
        <v>70000</v>
      </c>
      <c r="D252" s="634">
        <f t="shared" si="37"/>
        <v>70000</v>
      </c>
      <c r="E252" s="634">
        <f t="shared" si="37"/>
        <v>70000</v>
      </c>
      <c r="F252" s="635">
        <f>D252/C252</f>
        <v>1</v>
      </c>
      <c r="G252" s="635">
        <f t="shared" si="38"/>
        <v>1</v>
      </c>
      <c r="H252" s="636">
        <f>E252/C252</f>
        <v>1</v>
      </c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101"/>
      <c r="U252" s="101"/>
      <c r="V252" s="101"/>
      <c r="W252" s="101"/>
      <c r="X252" s="101"/>
      <c r="Y252" s="101"/>
      <c r="Z252" s="101"/>
      <c r="AA252" s="101"/>
      <c r="AB252" s="101"/>
      <c r="AC252" s="101"/>
      <c r="AD252" s="101"/>
      <c r="AE252" s="101"/>
      <c r="AF252" s="101"/>
      <c r="AG252" s="101"/>
      <c r="AH252" s="101"/>
      <c r="AI252" s="101"/>
      <c r="AJ252" s="101"/>
      <c r="AK252" s="101"/>
      <c r="AL252" s="101"/>
      <c r="AM252" s="101"/>
      <c r="AN252" s="101"/>
      <c r="AO252" s="101"/>
      <c r="AP252" s="101"/>
      <c r="AQ252" s="101"/>
      <c r="AR252" s="101"/>
      <c r="AS252" s="101"/>
      <c r="AT252" s="101"/>
      <c r="AU252" s="101"/>
    </row>
    <row r="253" spans="1:47" ht="12.75" customHeight="1" x14ac:dyDescent="0.2">
      <c r="A253" s="339">
        <v>352</v>
      </c>
      <c r="B253" s="444" t="s">
        <v>263</v>
      </c>
      <c r="C253" s="532">
        <v>70000</v>
      </c>
      <c r="D253" s="637">
        <v>70000</v>
      </c>
      <c r="E253" s="637">
        <v>70000</v>
      </c>
      <c r="F253" s="627"/>
      <c r="G253" s="627"/>
      <c r="H253" s="628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101"/>
      <c r="U253" s="101"/>
      <c r="V253" s="101"/>
      <c r="W253" s="101"/>
      <c r="X253" s="101"/>
      <c r="Y253" s="101"/>
      <c r="Z253" s="101"/>
      <c r="AA253" s="101"/>
      <c r="AB253" s="101"/>
      <c r="AC253" s="101"/>
      <c r="AD253" s="101"/>
      <c r="AE253" s="101"/>
      <c r="AF253" s="101"/>
      <c r="AG253" s="101"/>
      <c r="AH253" s="101"/>
      <c r="AI253" s="101"/>
      <c r="AJ253" s="101"/>
      <c r="AK253" s="101"/>
      <c r="AL253" s="101"/>
      <c r="AM253" s="101"/>
      <c r="AN253" s="101"/>
      <c r="AO253" s="101"/>
      <c r="AP253" s="101"/>
      <c r="AQ253" s="101"/>
      <c r="AR253" s="101"/>
      <c r="AS253" s="101"/>
      <c r="AT253" s="101"/>
      <c r="AU253" s="101"/>
    </row>
    <row r="254" spans="1:47" ht="20.100000000000001" customHeight="1" x14ac:dyDescent="0.2">
      <c r="A254" s="342"/>
      <c r="B254" s="483" t="s">
        <v>290</v>
      </c>
      <c r="C254" s="563"/>
      <c r="D254" s="649"/>
      <c r="E254" s="649"/>
      <c r="F254" s="650"/>
      <c r="G254" s="650"/>
      <c r="H254" s="65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101"/>
      <c r="U254" s="101"/>
      <c r="V254" s="101"/>
      <c r="W254" s="101"/>
      <c r="X254" s="101"/>
      <c r="Y254" s="101"/>
      <c r="Z254" s="101"/>
      <c r="AA254" s="101"/>
      <c r="AB254" s="101"/>
      <c r="AC254" s="101"/>
      <c r="AD254" s="101"/>
      <c r="AE254" s="101"/>
      <c r="AF254" s="101"/>
      <c r="AG254" s="101"/>
      <c r="AH254" s="101"/>
      <c r="AI254" s="101"/>
      <c r="AJ254" s="101"/>
      <c r="AK254" s="101"/>
      <c r="AL254" s="101"/>
      <c r="AM254" s="101"/>
      <c r="AN254" s="101"/>
      <c r="AO254" s="101"/>
      <c r="AP254" s="101"/>
      <c r="AQ254" s="101"/>
      <c r="AR254" s="101"/>
      <c r="AS254" s="101"/>
      <c r="AT254" s="101"/>
      <c r="AU254" s="101"/>
    </row>
    <row r="255" spans="1:47" ht="20.100000000000001" customHeight="1" x14ac:dyDescent="0.2">
      <c r="A255" s="718" t="s">
        <v>297</v>
      </c>
      <c r="B255" s="724"/>
      <c r="C255" s="564">
        <f>C257+C265+C273+C280+C287+C294</f>
        <v>405000</v>
      </c>
      <c r="D255" s="608">
        <f>D257+D265+D273+D280+D287+D294</f>
        <v>385000</v>
      </c>
      <c r="E255" s="608">
        <f>E257+E265+E273+E280+E287+E294</f>
        <v>385000</v>
      </c>
      <c r="F255" s="667">
        <f>D255/C255</f>
        <v>0.95061728395061729</v>
      </c>
      <c r="G255" s="667">
        <f>E255/D255</f>
        <v>1</v>
      </c>
      <c r="H255" s="668">
        <f>E255/C255</f>
        <v>0.95061728395061729</v>
      </c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101"/>
      <c r="U255" s="101"/>
      <c r="V255" s="101"/>
      <c r="W255" s="101"/>
      <c r="X255" s="101"/>
      <c r="Y255" s="101"/>
      <c r="Z255" s="101"/>
      <c r="AA255" s="101"/>
      <c r="AB255" s="101"/>
      <c r="AC255" s="101"/>
      <c r="AD255" s="101"/>
      <c r="AE255" s="101"/>
      <c r="AF255" s="101"/>
      <c r="AG255" s="101"/>
      <c r="AH255" s="101"/>
      <c r="AI255" s="101"/>
      <c r="AJ255" s="101"/>
      <c r="AK255" s="101"/>
      <c r="AL255" s="101"/>
      <c r="AM255" s="101"/>
      <c r="AN255" s="101"/>
      <c r="AO255" s="101"/>
      <c r="AP255" s="101"/>
      <c r="AQ255" s="101"/>
      <c r="AR255" s="101"/>
      <c r="AS255" s="101"/>
      <c r="AT255" s="101"/>
      <c r="AU255" s="101"/>
    </row>
    <row r="256" spans="1:47" ht="15" customHeight="1" x14ac:dyDescent="0.2">
      <c r="A256" s="343" t="s">
        <v>315</v>
      </c>
      <c r="B256" s="242" t="s">
        <v>228</v>
      </c>
      <c r="C256" s="565"/>
      <c r="D256" s="609"/>
      <c r="E256" s="609"/>
      <c r="F256" s="612"/>
      <c r="G256" s="612"/>
      <c r="H256" s="613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101"/>
      <c r="U256" s="101"/>
      <c r="V256" s="101"/>
      <c r="W256" s="101"/>
      <c r="X256" s="101"/>
      <c r="Y256" s="101"/>
      <c r="Z256" s="101"/>
      <c r="AA256" s="101"/>
      <c r="AB256" s="101"/>
      <c r="AC256" s="101"/>
      <c r="AD256" s="101"/>
      <c r="AE256" s="101"/>
      <c r="AF256" s="101"/>
      <c r="AG256" s="101"/>
      <c r="AH256" s="101"/>
      <c r="AI256" s="101"/>
      <c r="AJ256" s="101"/>
      <c r="AK256" s="101"/>
      <c r="AL256" s="101"/>
      <c r="AM256" s="101"/>
      <c r="AN256" s="101"/>
      <c r="AO256" s="101"/>
      <c r="AP256" s="101"/>
      <c r="AQ256" s="101"/>
      <c r="AR256" s="101"/>
      <c r="AS256" s="101"/>
      <c r="AT256" s="101"/>
      <c r="AU256" s="101"/>
    </row>
    <row r="257" spans="1:47" ht="15" customHeight="1" x14ac:dyDescent="0.2">
      <c r="A257" s="344"/>
      <c r="B257" s="243" t="s">
        <v>229</v>
      </c>
      <c r="C257" s="556">
        <f>C260</f>
        <v>100000</v>
      </c>
      <c r="D257" s="610">
        <f>D260</f>
        <v>100000</v>
      </c>
      <c r="E257" s="610">
        <f>E260</f>
        <v>100000</v>
      </c>
      <c r="F257" s="612">
        <f>D257/C257</f>
        <v>1</v>
      </c>
      <c r="G257" s="612">
        <f>E257/D257</f>
        <v>1</v>
      </c>
      <c r="H257" s="613">
        <f>E257/C257</f>
        <v>1</v>
      </c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101"/>
      <c r="U257" s="101"/>
      <c r="V257" s="101"/>
      <c r="W257" s="101"/>
      <c r="X257" s="101"/>
      <c r="Y257" s="101"/>
      <c r="Z257" s="101"/>
      <c r="AA257" s="101"/>
      <c r="AB257" s="101"/>
      <c r="AC257" s="101"/>
      <c r="AD257" s="101"/>
      <c r="AE257" s="101"/>
      <c r="AF257" s="101"/>
      <c r="AG257" s="101"/>
      <c r="AH257" s="101"/>
      <c r="AI257" s="101"/>
      <c r="AJ257" s="101"/>
      <c r="AK257" s="101"/>
      <c r="AL257" s="101"/>
      <c r="AM257" s="101"/>
      <c r="AN257" s="101"/>
      <c r="AO257" s="101"/>
      <c r="AP257" s="101"/>
      <c r="AQ257" s="101"/>
      <c r="AR257" s="101"/>
      <c r="AS257" s="101"/>
      <c r="AT257" s="101"/>
      <c r="AU257" s="101"/>
    </row>
    <row r="258" spans="1:47" ht="15" customHeight="1" x14ac:dyDescent="0.2">
      <c r="A258" s="345"/>
      <c r="B258" s="471" t="s">
        <v>340</v>
      </c>
      <c r="C258" s="556"/>
      <c r="D258" s="609"/>
      <c r="E258" s="609"/>
      <c r="F258" s="612"/>
      <c r="G258" s="612"/>
      <c r="H258" s="613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101"/>
      <c r="U258" s="101"/>
      <c r="V258" s="101"/>
      <c r="W258" s="101"/>
      <c r="X258" s="101"/>
      <c r="Y258" s="101"/>
      <c r="Z258" s="101"/>
      <c r="AA258" s="101"/>
      <c r="AB258" s="101"/>
      <c r="AC258" s="101"/>
      <c r="AD258" s="101"/>
      <c r="AE258" s="101"/>
      <c r="AF258" s="101"/>
      <c r="AG258" s="101"/>
      <c r="AH258" s="101"/>
      <c r="AI258" s="101"/>
      <c r="AJ258" s="101"/>
      <c r="AK258" s="101"/>
      <c r="AL258" s="101"/>
      <c r="AM258" s="101"/>
      <c r="AN258" s="101"/>
      <c r="AO258" s="101"/>
      <c r="AP258" s="101"/>
      <c r="AQ258" s="101"/>
      <c r="AR258" s="101"/>
      <c r="AS258" s="101"/>
      <c r="AT258" s="101"/>
      <c r="AU258" s="101"/>
    </row>
    <row r="259" spans="1:47" ht="12.75" customHeight="1" x14ac:dyDescent="0.2">
      <c r="A259" s="346" t="s">
        <v>108</v>
      </c>
      <c r="B259" s="475" t="s">
        <v>130</v>
      </c>
      <c r="C259" s="557"/>
      <c r="D259" s="626"/>
      <c r="E259" s="626"/>
      <c r="F259" s="627"/>
      <c r="G259" s="627"/>
      <c r="H259" s="628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101"/>
      <c r="U259" s="101"/>
      <c r="V259" s="101"/>
      <c r="W259" s="101"/>
      <c r="X259" s="101"/>
      <c r="Y259" s="101"/>
      <c r="Z259" s="101"/>
      <c r="AA259" s="101"/>
      <c r="AB259" s="101"/>
      <c r="AC259" s="101"/>
      <c r="AD259" s="101"/>
      <c r="AE259" s="101"/>
      <c r="AF259" s="101"/>
      <c r="AG259" s="101"/>
      <c r="AH259" s="101"/>
      <c r="AI259" s="101"/>
      <c r="AJ259" s="101"/>
      <c r="AK259" s="101"/>
      <c r="AL259" s="101"/>
      <c r="AM259" s="101"/>
      <c r="AN259" s="101"/>
      <c r="AO259" s="101"/>
      <c r="AP259" s="101"/>
      <c r="AQ259" s="101"/>
      <c r="AR259" s="101"/>
      <c r="AS259" s="101"/>
      <c r="AT259" s="101"/>
      <c r="AU259" s="101"/>
    </row>
    <row r="260" spans="1:47" ht="12.75" customHeight="1" x14ac:dyDescent="0.2">
      <c r="A260" s="278">
        <v>3</v>
      </c>
      <c r="B260" s="440" t="s">
        <v>69</v>
      </c>
      <c r="C260" s="544">
        <f t="shared" ref="C260:E262" si="39">C261</f>
        <v>100000</v>
      </c>
      <c r="D260" s="644">
        <f t="shared" si="39"/>
        <v>100000</v>
      </c>
      <c r="E260" s="644">
        <f t="shared" si="39"/>
        <v>100000</v>
      </c>
      <c r="F260" s="663">
        <f>D260/C260</f>
        <v>1</v>
      </c>
      <c r="G260" s="663">
        <f t="shared" ref="G260:G262" si="40">E260/D260</f>
        <v>1</v>
      </c>
      <c r="H260" s="664">
        <f>E260/C260</f>
        <v>1</v>
      </c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101"/>
      <c r="U260" s="101"/>
      <c r="V260" s="101"/>
      <c r="W260" s="101"/>
      <c r="X260" s="101"/>
      <c r="Y260" s="101"/>
      <c r="Z260" s="101"/>
      <c r="AA260" s="101"/>
      <c r="AB260" s="101"/>
      <c r="AC260" s="101"/>
      <c r="AD260" s="101"/>
      <c r="AE260" s="101"/>
      <c r="AF260" s="101"/>
      <c r="AG260" s="101"/>
      <c r="AH260" s="101"/>
      <c r="AI260" s="101"/>
      <c r="AJ260" s="101"/>
      <c r="AK260" s="101"/>
      <c r="AL260" s="101"/>
      <c r="AM260" s="101"/>
      <c r="AN260" s="101"/>
      <c r="AO260" s="101"/>
      <c r="AP260" s="101"/>
      <c r="AQ260" s="101"/>
      <c r="AR260" s="101"/>
      <c r="AS260" s="101"/>
      <c r="AT260" s="101"/>
      <c r="AU260" s="101"/>
    </row>
    <row r="261" spans="1:47" ht="12.75" customHeight="1" x14ac:dyDescent="0.2">
      <c r="A261" s="279">
        <v>38</v>
      </c>
      <c r="B261" s="441" t="s">
        <v>39</v>
      </c>
      <c r="C261" s="558">
        <f t="shared" si="39"/>
        <v>100000</v>
      </c>
      <c r="D261" s="645">
        <f t="shared" si="39"/>
        <v>100000</v>
      </c>
      <c r="E261" s="645">
        <f t="shared" si="39"/>
        <v>100000</v>
      </c>
      <c r="F261" s="665">
        <f>D261/C261</f>
        <v>1</v>
      </c>
      <c r="G261" s="665">
        <f t="shared" si="40"/>
        <v>1</v>
      </c>
      <c r="H261" s="666">
        <f>E261/C261</f>
        <v>1</v>
      </c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101"/>
      <c r="U261" s="101"/>
      <c r="V261" s="101"/>
      <c r="W261" s="101"/>
      <c r="X261" s="101"/>
      <c r="Y261" s="101"/>
      <c r="Z261" s="101"/>
      <c r="AA261" s="101"/>
      <c r="AB261" s="101"/>
      <c r="AC261" s="101"/>
      <c r="AD261" s="101"/>
      <c r="AE261" s="101"/>
      <c r="AF261" s="101"/>
      <c r="AG261" s="101"/>
      <c r="AH261" s="101"/>
      <c r="AI261" s="101"/>
      <c r="AJ261" s="101"/>
      <c r="AK261" s="101"/>
      <c r="AL261" s="101"/>
      <c r="AM261" s="101"/>
      <c r="AN261" s="101"/>
      <c r="AO261" s="101"/>
      <c r="AP261" s="101"/>
      <c r="AQ261" s="101"/>
      <c r="AR261" s="101"/>
      <c r="AS261" s="101"/>
      <c r="AT261" s="101"/>
      <c r="AU261" s="101"/>
    </row>
    <row r="262" spans="1:47" ht="12.75" customHeight="1" x14ac:dyDescent="0.2">
      <c r="A262" s="312">
        <v>381</v>
      </c>
      <c r="B262" s="484" t="s">
        <v>122</v>
      </c>
      <c r="C262" s="559">
        <f t="shared" si="39"/>
        <v>100000</v>
      </c>
      <c r="D262" s="634">
        <f t="shared" si="39"/>
        <v>100000</v>
      </c>
      <c r="E262" s="634">
        <f t="shared" si="39"/>
        <v>100000</v>
      </c>
      <c r="F262" s="635">
        <f>D262/C262</f>
        <v>1</v>
      </c>
      <c r="G262" s="635">
        <f t="shared" si="40"/>
        <v>1</v>
      </c>
      <c r="H262" s="636">
        <f>E262/C262</f>
        <v>1</v>
      </c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101"/>
      <c r="U262" s="101"/>
      <c r="V262" s="101"/>
      <c r="W262" s="101"/>
      <c r="X262" s="101"/>
      <c r="Y262" s="101"/>
      <c r="Z262" s="101"/>
      <c r="AA262" s="101"/>
      <c r="AB262" s="101"/>
      <c r="AC262" s="101"/>
      <c r="AD262" s="101"/>
      <c r="AE262" s="101"/>
      <c r="AF262" s="101"/>
      <c r="AG262" s="101"/>
      <c r="AH262" s="101"/>
      <c r="AI262" s="101"/>
      <c r="AJ262" s="101"/>
      <c r="AK262" s="101"/>
      <c r="AL262" s="101"/>
      <c r="AM262" s="101"/>
      <c r="AN262" s="101"/>
      <c r="AO262" s="101"/>
      <c r="AP262" s="101"/>
      <c r="AQ262" s="101"/>
      <c r="AR262" s="101"/>
      <c r="AS262" s="101"/>
      <c r="AT262" s="101"/>
      <c r="AU262" s="101"/>
    </row>
    <row r="263" spans="1:47" ht="12.75" customHeight="1" x14ac:dyDescent="0.2">
      <c r="A263" s="313">
        <v>381</v>
      </c>
      <c r="B263" s="485" t="s">
        <v>122</v>
      </c>
      <c r="C263" s="560">
        <v>100000</v>
      </c>
      <c r="D263" s="637">
        <v>100000</v>
      </c>
      <c r="E263" s="637">
        <v>100000</v>
      </c>
      <c r="F263" s="627"/>
      <c r="G263" s="627"/>
      <c r="H263" s="628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101"/>
      <c r="U263" s="101"/>
      <c r="V263" s="101"/>
      <c r="W263" s="101"/>
      <c r="X263" s="101"/>
      <c r="Y263" s="101"/>
      <c r="Z263" s="101"/>
      <c r="AA263" s="101"/>
      <c r="AB263" s="101"/>
      <c r="AC263" s="101"/>
      <c r="AD263" s="101"/>
      <c r="AE263" s="101"/>
      <c r="AF263" s="101"/>
      <c r="AG263" s="101"/>
      <c r="AH263" s="101"/>
      <c r="AI263" s="101"/>
      <c r="AJ263" s="101"/>
      <c r="AK263" s="101"/>
      <c r="AL263" s="101"/>
      <c r="AM263" s="101"/>
      <c r="AN263" s="101"/>
      <c r="AO263" s="101"/>
      <c r="AP263" s="101"/>
      <c r="AQ263" s="101"/>
      <c r="AR263" s="101"/>
      <c r="AS263" s="101"/>
      <c r="AT263" s="101"/>
      <c r="AU263" s="101"/>
    </row>
    <row r="264" spans="1:47" ht="25.5" x14ac:dyDescent="0.2">
      <c r="A264" s="347" t="s">
        <v>316</v>
      </c>
      <c r="B264" s="270" t="s">
        <v>386</v>
      </c>
      <c r="C264" s="556"/>
      <c r="D264" s="609"/>
      <c r="E264" s="609"/>
      <c r="F264" s="612"/>
      <c r="G264" s="612"/>
      <c r="H264" s="613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101"/>
      <c r="U264" s="101"/>
      <c r="V264" s="101"/>
      <c r="W264" s="101"/>
      <c r="X264" s="101"/>
      <c r="Y264" s="101"/>
      <c r="Z264" s="101"/>
      <c r="AA264" s="101"/>
      <c r="AB264" s="101"/>
      <c r="AC264" s="101"/>
      <c r="AD264" s="101"/>
      <c r="AE264" s="101"/>
      <c r="AF264" s="101"/>
      <c r="AG264" s="101"/>
      <c r="AH264" s="101"/>
      <c r="AI264" s="101"/>
      <c r="AJ264" s="101"/>
      <c r="AK264" s="101"/>
      <c r="AL264" s="101"/>
      <c r="AM264" s="101"/>
      <c r="AN264" s="101"/>
      <c r="AO264" s="101"/>
      <c r="AP264" s="101"/>
      <c r="AQ264" s="101"/>
      <c r="AR264" s="101"/>
      <c r="AS264" s="101"/>
      <c r="AT264" s="101"/>
      <c r="AU264" s="101"/>
    </row>
    <row r="265" spans="1:47" ht="15" customHeight="1" x14ac:dyDescent="0.2">
      <c r="A265" s="348" t="s">
        <v>115</v>
      </c>
      <c r="B265" s="244" t="s">
        <v>79</v>
      </c>
      <c r="C265" s="556">
        <f>C268</f>
        <v>30000</v>
      </c>
      <c r="D265" s="610">
        <f>D268</f>
        <v>0</v>
      </c>
      <c r="E265" s="610">
        <f>E268</f>
        <v>0</v>
      </c>
      <c r="F265" s="661">
        <f>D265/C265</f>
        <v>0</v>
      </c>
      <c r="G265" s="661" t="e">
        <f>E265/D265</f>
        <v>#DIV/0!</v>
      </c>
      <c r="H265" s="662">
        <f>E265/C265</f>
        <v>0</v>
      </c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101"/>
      <c r="U265" s="101"/>
      <c r="V265" s="101"/>
      <c r="W265" s="101"/>
      <c r="X265" s="101"/>
      <c r="Y265" s="101"/>
      <c r="Z265" s="101"/>
      <c r="AA265" s="101"/>
      <c r="AB265" s="101"/>
      <c r="AC265" s="101"/>
      <c r="AD265" s="101"/>
      <c r="AE265" s="101"/>
      <c r="AF265" s="101"/>
      <c r="AG265" s="101"/>
      <c r="AH265" s="101"/>
      <c r="AI265" s="101"/>
      <c r="AJ265" s="101"/>
      <c r="AK265" s="101"/>
      <c r="AL265" s="101"/>
      <c r="AM265" s="101"/>
      <c r="AN265" s="101"/>
      <c r="AO265" s="101"/>
      <c r="AP265" s="101"/>
      <c r="AQ265" s="101"/>
      <c r="AR265" s="101"/>
      <c r="AS265" s="101"/>
      <c r="AT265" s="101"/>
      <c r="AU265" s="101"/>
    </row>
    <row r="266" spans="1:47" ht="15" customHeight="1" x14ac:dyDescent="0.2">
      <c r="A266" s="349"/>
      <c r="B266" s="244" t="s">
        <v>340</v>
      </c>
      <c r="C266" s="556"/>
      <c r="D266" s="609"/>
      <c r="E266" s="609"/>
      <c r="F266" s="612"/>
      <c r="G266" s="612"/>
      <c r="H266" s="613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101"/>
      <c r="U266" s="101"/>
      <c r="V266" s="101"/>
      <c r="W266" s="101"/>
      <c r="X266" s="101"/>
      <c r="Y266" s="101"/>
      <c r="Z266" s="101"/>
      <c r="AA266" s="101"/>
      <c r="AB266" s="101"/>
      <c r="AC266" s="101"/>
      <c r="AD266" s="101"/>
      <c r="AE266" s="101"/>
      <c r="AF266" s="101"/>
      <c r="AG266" s="101"/>
      <c r="AH266" s="101"/>
      <c r="AI266" s="101"/>
      <c r="AJ266" s="101"/>
      <c r="AK266" s="101"/>
      <c r="AL266" s="101"/>
      <c r="AM266" s="101"/>
      <c r="AN266" s="101"/>
      <c r="AO266" s="101"/>
      <c r="AP266" s="101"/>
      <c r="AQ266" s="101"/>
      <c r="AR266" s="101"/>
      <c r="AS266" s="101"/>
      <c r="AT266" s="101"/>
      <c r="AU266" s="101"/>
    </row>
    <row r="267" spans="1:47" ht="12.75" customHeight="1" x14ac:dyDescent="0.2">
      <c r="A267" s="350" t="s">
        <v>108</v>
      </c>
      <c r="B267" s="486" t="s">
        <v>130</v>
      </c>
      <c r="C267" s="566"/>
      <c r="D267" s="626"/>
      <c r="E267" s="626"/>
      <c r="F267" s="627"/>
      <c r="G267" s="627"/>
      <c r="H267" s="628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101"/>
      <c r="U267" s="101"/>
      <c r="V267" s="101"/>
      <c r="W267" s="101"/>
      <c r="X267" s="101"/>
      <c r="Y267" s="101"/>
      <c r="Z267" s="101"/>
      <c r="AA267" s="101"/>
      <c r="AB267" s="101"/>
      <c r="AC267" s="101"/>
      <c r="AD267" s="101"/>
      <c r="AE267" s="101"/>
      <c r="AF267" s="101"/>
      <c r="AG267" s="101"/>
      <c r="AH267" s="101"/>
      <c r="AI267" s="101"/>
      <c r="AJ267" s="101"/>
      <c r="AK267" s="101"/>
      <c r="AL267" s="101"/>
      <c r="AM267" s="101"/>
      <c r="AN267" s="101"/>
      <c r="AO267" s="101"/>
      <c r="AP267" s="101"/>
      <c r="AQ267" s="101"/>
      <c r="AR267" s="101"/>
      <c r="AS267" s="101"/>
      <c r="AT267" s="101"/>
      <c r="AU267" s="101"/>
    </row>
    <row r="268" spans="1:47" ht="12.75" customHeight="1" x14ac:dyDescent="0.2">
      <c r="A268" s="278">
        <v>3</v>
      </c>
      <c r="B268" s="440" t="s">
        <v>69</v>
      </c>
      <c r="C268" s="544">
        <f t="shared" ref="C268:E270" si="41">C269</f>
        <v>30000</v>
      </c>
      <c r="D268" s="644">
        <f t="shared" si="41"/>
        <v>0</v>
      </c>
      <c r="E268" s="644">
        <f t="shared" si="41"/>
        <v>0</v>
      </c>
      <c r="F268" s="663">
        <f>D268/C268</f>
        <v>0</v>
      </c>
      <c r="G268" s="663" t="e">
        <f t="shared" ref="G268:G270" si="42">E268/D268</f>
        <v>#DIV/0!</v>
      </c>
      <c r="H268" s="664">
        <f>E268/C268</f>
        <v>0</v>
      </c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101"/>
      <c r="U268" s="101"/>
      <c r="V268" s="101"/>
      <c r="W268" s="101"/>
      <c r="X268" s="101"/>
      <c r="Y268" s="101"/>
      <c r="Z268" s="101"/>
      <c r="AA268" s="101"/>
      <c r="AB268" s="101"/>
      <c r="AC268" s="101"/>
      <c r="AD268" s="101"/>
      <c r="AE268" s="101"/>
      <c r="AF268" s="101"/>
      <c r="AG268" s="101"/>
      <c r="AH268" s="101"/>
      <c r="AI268" s="101"/>
      <c r="AJ268" s="101"/>
      <c r="AK268" s="101"/>
      <c r="AL268" s="101"/>
      <c r="AM268" s="101"/>
      <c r="AN268" s="101"/>
      <c r="AO268" s="101"/>
      <c r="AP268" s="101"/>
      <c r="AQ268" s="101"/>
      <c r="AR268" s="101"/>
      <c r="AS268" s="101"/>
      <c r="AT268" s="101"/>
      <c r="AU268" s="101"/>
    </row>
    <row r="269" spans="1:47" ht="12.75" customHeight="1" x14ac:dyDescent="0.2">
      <c r="A269" s="279">
        <v>38</v>
      </c>
      <c r="B269" s="441" t="s">
        <v>39</v>
      </c>
      <c r="C269" s="558">
        <f t="shared" si="41"/>
        <v>30000</v>
      </c>
      <c r="D269" s="645">
        <f t="shared" si="41"/>
        <v>0</v>
      </c>
      <c r="E269" s="645">
        <f t="shared" si="41"/>
        <v>0</v>
      </c>
      <c r="F269" s="665">
        <f>D269/C269</f>
        <v>0</v>
      </c>
      <c r="G269" s="665" t="e">
        <f t="shared" si="42"/>
        <v>#DIV/0!</v>
      </c>
      <c r="H269" s="666">
        <f>E269/C269</f>
        <v>0</v>
      </c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101"/>
      <c r="U269" s="101"/>
      <c r="V269" s="101"/>
      <c r="W269" s="101"/>
      <c r="X269" s="101"/>
      <c r="Y269" s="101"/>
      <c r="Z269" s="101"/>
      <c r="AA269" s="101"/>
      <c r="AB269" s="101"/>
      <c r="AC269" s="101"/>
      <c r="AD269" s="101"/>
      <c r="AE269" s="101"/>
      <c r="AF269" s="101"/>
      <c r="AG269" s="101"/>
      <c r="AH269" s="101"/>
      <c r="AI269" s="101"/>
      <c r="AJ269" s="101"/>
      <c r="AK269" s="101"/>
      <c r="AL269" s="101"/>
      <c r="AM269" s="101"/>
      <c r="AN269" s="101"/>
      <c r="AO269" s="101"/>
      <c r="AP269" s="101"/>
      <c r="AQ269" s="101"/>
      <c r="AR269" s="101"/>
      <c r="AS269" s="101"/>
      <c r="AT269" s="101"/>
      <c r="AU269" s="101"/>
    </row>
    <row r="270" spans="1:47" ht="12.75" customHeight="1" x14ac:dyDescent="0.2">
      <c r="A270" s="351">
        <v>381</v>
      </c>
      <c r="B270" s="487" t="s">
        <v>331</v>
      </c>
      <c r="C270" s="559">
        <f t="shared" si="41"/>
        <v>30000</v>
      </c>
      <c r="D270" s="634">
        <f t="shared" si="41"/>
        <v>0</v>
      </c>
      <c r="E270" s="634">
        <f t="shared" si="41"/>
        <v>0</v>
      </c>
      <c r="F270" s="635">
        <f>D270/C270</f>
        <v>0</v>
      </c>
      <c r="G270" s="635" t="e">
        <f t="shared" si="42"/>
        <v>#DIV/0!</v>
      </c>
      <c r="H270" s="636">
        <f>E270/C270</f>
        <v>0</v>
      </c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101"/>
      <c r="U270" s="101"/>
      <c r="V270" s="101"/>
      <c r="W270" s="101"/>
      <c r="X270" s="101"/>
      <c r="Y270" s="101"/>
      <c r="Z270" s="101"/>
      <c r="AA270" s="101"/>
      <c r="AB270" s="101"/>
      <c r="AC270" s="101"/>
      <c r="AD270" s="101"/>
      <c r="AE270" s="101"/>
      <c r="AF270" s="101"/>
      <c r="AG270" s="101"/>
      <c r="AH270" s="101"/>
      <c r="AI270" s="101"/>
      <c r="AJ270" s="101"/>
      <c r="AK270" s="101"/>
      <c r="AL270" s="101"/>
      <c r="AM270" s="101"/>
      <c r="AN270" s="101"/>
      <c r="AO270" s="101"/>
      <c r="AP270" s="101"/>
      <c r="AQ270" s="101"/>
      <c r="AR270" s="101"/>
      <c r="AS270" s="101"/>
      <c r="AT270" s="101"/>
      <c r="AU270" s="101"/>
    </row>
    <row r="271" spans="1:47" ht="12.75" customHeight="1" x14ac:dyDescent="0.2">
      <c r="A271" s="352">
        <v>381</v>
      </c>
      <c r="B271" s="475" t="s">
        <v>40</v>
      </c>
      <c r="C271" s="567">
        <v>30000</v>
      </c>
      <c r="D271" s="626"/>
      <c r="E271" s="626"/>
      <c r="F271" s="627"/>
      <c r="G271" s="627"/>
      <c r="H271" s="628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101"/>
      <c r="U271" s="101"/>
      <c r="V271" s="101"/>
      <c r="W271" s="101"/>
      <c r="X271" s="101"/>
      <c r="Y271" s="101"/>
      <c r="Z271" s="101"/>
      <c r="AA271" s="101"/>
      <c r="AB271" s="101"/>
      <c r="AC271" s="101"/>
      <c r="AD271" s="101"/>
      <c r="AE271" s="101"/>
      <c r="AF271" s="101"/>
      <c r="AG271" s="101"/>
      <c r="AH271" s="101"/>
      <c r="AI271" s="101"/>
      <c r="AJ271" s="101"/>
      <c r="AK271" s="101"/>
      <c r="AL271" s="101"/>
      <c r="AM271" s="101"/>
      <c r="AN271" s="101"/>
      <c r="AO271" s="101"/>
      <c r="AP271" s="101"/>
      <c r="AQ271" s="101"/>
      <c r="AR271" s="101"/>
      <c r="AS271" s="101"/>
      <c r="AT271" s="101"/>
      <c r="AU271" s="101"/>
    </row>
    <row r="272" spans="1:47" ht="15" customHeight="1" x14ac:dyDescent="0.2">
      <c r="A272" s="347" t="s">
        <v>371</v>
      </c>
      <c r="B272" s="242" t="s">
        <v>278</v>
      </c>
      <c r="C272" s="556"/>
      <c r="D272" s="609"/>
      <c r="E272" s="609"/>
      <c r="F272" s="612"/>
      <c r="G272" s="612"/>
      <c r="H272" s="613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101"/>
      <c r="U272" s="101"/>
      <c r="V272" s="101"/>
      <c r="W272" s="101"/>
      <c r="X272" s="101"/>
      <c r="Y272" s="101"/>
      <c r="Z272" s="101"/>
      <c r="AA272" s="101"/>
      <c r="AB272" s="101"/>
      <c r="AC272" s="101"/>
      <c r="AD272" s="101"/>
      <c r="AE272" s="101"/>
      <c r="AF272" s="101"/>
      <c r="AG272" s="101"/>
      <c r="AH272" s="101"/>
      <c r="AI272" s="101"/>
      <c r="AJ272" s="101"/>
      <c r="AK272" s="101"/>
      <c r="AL272" s="101"/>
      <c r="AM272" s="101"/>
      <c r="AN272" s="101"/>
      <c r="AO272" s="101"/>
      <c r="AP272" s="101"/>
      <c r="AQ272" s="101"/>
      <c r="AR272" s="101"/>
      <c r="AS272" s="101"/>
      <c r="AT272" s="101"/>
      <c r="AU272" s="101"/>
    </row>
    <row r="273" spans="1:47" ht="15" customHeight="1" x14ac:dyDescent="0.2">
      <c r="A273" s="348" t="s">
        <v>115</v>
      </c>
      <c r="B273" s="244" t="s">
        <v>79</v>
      </c>
      <c r="C273" s="556">
        <f>C276</f>
        <v>10000</v>
      </c>
      <c r="D273" s="610">
        <f>D276</f>
        <v>15000</v>
      </c>
      <c r="E273" s="610">
        <f>E276</f>
        <v>15000</v>
      </c>
      <c r="F273" s="661">
        <f>D273/C273</f>
        <v>1.5</v>
      </c>
      <c r="G273" s="661">
        <f>E273/D273</f>
        <v>1</v>
      </c>
      <c r="H273" s="662">
        <f>E273/C273</f>
        <v>1.5</v>
      </c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101"/>
      <c r="U273" s="101"/>
      <c r="V273" s="101"/>
      <c r="W273" s="101"/>
      <c r="X273" s="101"/>
      <c r="Y273" s="101"/>
      <c r="Z273" s="101"/>
      <c r="AA273" s="101"/>
      <c r="AB273" s="101"/>
      <c r="AC273" s="101"/>
      <c r="AD273" s="101"/>
      <c r="AE273" s="101"/>
      <c r="AF273" s="101"/>
      <c r="AG273" s="101"/>
      <c r="AH273" s="101"/>
      <c r="AI273" s="101"/>
      <c r="AJ273" s="101"/>
      <c r="AK273" s="101"/>
      <c r="AL273" s="101"/>
      <c r="AM273" s="101"/>
      <c r="AN273" s="101"/>
      <c r="AO273" s="101"/>
      <c r="AP273" s="101"/>
      <c r="AQ273" s="101"/>
      <c r="AR273" s="101"/>
      <c r="AS273" s="101"/>
      <c r="AT273" s="101"/>
      <c r="AU273" s="101"/>
    </row>
    <row r="274" spans="1:47" ht="15" customHeight="1" x14ac:dyDescent="0.2">
      <c r="A274" s="349"/>
      <c r="B274" s="244" t="s">
        <v>340</v>
      </c>
      <c r="C274" s="556"/>
      <c r="D274" s="609"/>
      <c r="E274" s="609"/>
      <c r="F274" s="612"/>
      <c r="G274" s="612"/>
      <c r="H274" s="613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101"/>
      <c r="U274" s="101"/>
      <c r="V274" s="101"/>
      <c r="W274" s="101"/>
      <c r="X274" s="101"/>
      <c r="Y274" s="101"/>
      <c r="Z274" s="101"/>
      <c r="AA274" s="101"/>
      <c r="AB274" s="101"/>
      <c r="AC274" s="101"/>
      <c r="AD274" s="101"/>
      <c r="AE274" s="101"/>
      <c r="AF274" s="101"/>
      <c r="AG274" s="101"/>
      <c r="AH274" s="101"/>
      <c r="AI274" s="101"/>
      <c r="AJ274" s="101"/>
      <c r="AK274" s="101"/>
      <c r="AL274" s="101"/>
      <c r="AM274" s="101"/>
      <c r="AN274" s="101"/>
      <c r="AO274" s="101"/>
      <c r="AP274" s="101"/>
      <c r="AQ274" s="101"/>
      <c r="AR274" s="101"/>
      <c r="AS274" s="101"/>
      <c r="AT274" s="101"/>
      <c r="AU274" s="101"/>
    </row>
    <row r="275" spans="1:47" ht="12.75" customHeight="1" x14ac:dyDescent="0.2">
      <c r="A275" s="350" t="s">
        <v>108</v>
      </c>
      <c r="B275" s="486" t="s">
        <v>130</v>
      </c>
      <c r="C275" s="566"/>
      <c r="D275" s="626"/>
      <c r="E275" s="626"/>
      <c r="F275" s="627"/>
      <c r="G275" s="627"/>
      <c r="H275" s="628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101"/>
      <c r="U275" s="101"/>
      <c r="V275" s="101"/>
      <c r="W275" s="101"/>
      <c r="X275" s="101"/>
      <c r="Y275" s="101"/>
      <c r="Z275" s="101"/>
      <c r="AA275" s="101"/>
      <c r="AB275" s="101"/>
      <c r="AC275" s="101"/>
      <c r="AD275" s="101"/>
      <c r="AE275" s="101"/>
      <c r="AF275" s="101"/>
      <c r="AG275" s="101"/>
      <c r="AH275" s="101"/>
      <c r="AI275" s="101"/>
      <c r="AJ275" s="101"/>
      <c r="AK275" s="101"/>
      <c r="AL275" s="101"/>
      <c r="AM275" s="101"/>
      <c r="AN275" s="101"/>
      <c r="AO275" s="101"/>
      <c r="AP275" s="101"/>
      <c r="AQ275" s="101"/>
      <c r="AR275" s="101"/>
      <c r="AS275" s="101"/>
      <c r="AT275" s="101"/>
      <c r="AU275" s="101"/>
    </row>
    <row r="276" spans="1:47" ht="12.75" customHeight="1" x14ac:dyDescent="0.2">
      <c r="A276" s="278">
        <v>3</v>
      </c>
      <c r="B276" s="440" t="s">
        <v>69</v>
      </c>
      <c r="C276" s="544">
        <f t="shared" ref="C276:E278" si="43">C277</f>
        <v>10000</v>
      </c>
      <c r="D276" s="644">
        <f t="shared" si="43"/>
        <v>15000</v>
      </c>
      <c r="E276" s="644">
        <f t="shared" si="43"/>
        <v>15000</v>
      </c>
      <c r="F276" s="663">
        <f>D276/C276</f>
        <v>1.5</v>
      </c>
      <c r="G276" s="663">
        <f t="shared" ref="G276:G278" si="44">E276/D276</f>
        <v>1</v>
      </c>
      <c r="H276" s="664">
        <f>E276/C276</f>
        <v>1.5</v>
      </c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101"/>
      <c r="U276" s="101"/>
      <c r="V276" s="101"/>
      <c r="W276" s="101"/>
      <c r="X276" s="101"/>
      <c r="Y276" s="101"/>
      <c r="Z276" s="101"/>
      <c r="AA276" s="101"/>
      <c r="AB276" s="101"/>
      <c r="AC276" s="101"/>
      <c r="AD276" s="101"/>
      <c r="AE276" s="101"/>
      <c r="AF276" s="101"/>
      <c r="AG276" s="101"/>
      <c r="AH276" s="101"/>
      <c r="AI276" s="101"/>
      <c r="AJ276" s="101"/>
      <c r="AK276" s="101"/>
      <c r="AL276" s="101"/>
      <c r="AM276" s="101"/>
      <c r="AN276" s="101"/>
      <c r="AO276" s="101"/>
      <c r="AP276" s="101"/>
      <c r="AQ276" s="101"/>
      <c r="AR276" s="101"/>
      <c r="AS276" s="101"/>
      <c r="AT276" s="101"/>
      <c r="AU276" s="101"/>
    </row>
    <row r="277" spans="1:47" ht="12.75" customHeight="1" x14ac:dyDescent="0.2">
      <c r="A277" s="279">
        <v>38</v>
      </c>
      <c r="B277" s="441" t="s">
        <v>39</v>
      </c>
      <c r="C277" s="558">
        <f t="shared" si="43"/>
        <v>10000</v>
      </c>
      <c r="D277" s="645">
        <f t="shared" si="43"/>
        <v>15000</v>
      </c>
      <c r="E277" s="645">
        <f t="shared" si="43"/>
        <v>15000</v>
      </c>
      <c r="F277" s="665">
        <f>D277/C277</f>
        <v>1.5</v>
      </c>
      <c r="G277" s="665">
        <f t="shared" si="44"/>
        <v>1</v>
      </c>
      <c r="H277" s="666">
        <f>E277/C277</f>
        <v>1.5</v>
      </c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101"/>
      <c r="U277" s="101"/>
      <c r="V277" s="101"/>
      <c r="W277" s="101"/>
      <c r="X277" s="101"/>
      <c r="Y277" s="101"/>
      <c r="Z277" s="101"/>
      <c r="AA277" s="101"/>
      <c r="AB277" s="101"/>
      <c r="AC277" s="101"/>
      <c r="AD277" s="101"/>
      <c r="AE277" s="101"/>
      <c r="AF277" s="101"/>
      <c r="AG277" s="101"/>
      <c r="AH277" s="101"/>
      <c r="AI277" s="101"/>
      <c r="AJ277" s="101"/>
      <c r="AK277" s="101"/>
      <c r="AL277" s="101"/>
      <c r="AM277" s="101"/>
      <c r="AN277" s="101"/>
      <c r="AO277" s="101"/>
      <c r="AP277" s="101"/>
      <c r="AQ277" s="101"/>
      <c r="AR277" s="101"/>
      <c r="AS277" s="101"/>
      <c r="AT277" s="101"/>
      <c r="AU277" s="101"/>
    </row>
    <row r="278" spans="1:47" ht="12.75" customHeight="1" x14ac:dyDescent="0.2">
      <c r="A278" s="351">
        <v>381</v>
      </c>
      <c r="B278" s="487" t="s">
        <v>331</v>
      </c>
      <c r="C278" s="559">
        <f t="shared" si="43"/>
        <v>10000</v>
      </c>
      <c r="D278" s="634">
        <f t="shared" si="43"/>
        <v>15000</v>
      </c>
      <c r="E278" s="634">
        <f t="shared" si="43"/>
        <v>15000</v>
      </c>
      <c r="F278" s="635">
        <f>D278/C278</f>
        <v>1.5</v>
      </c>
      <c r="G278" s="635">
        <f t="shared" si="44"/>
        <v>1</v>
      </c>
      <c r="H278" s="636">
        <f>E278/C278</f>
        <v>1.5</v>
      </c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101"/>
      <c r="U278" s="101"/>
      <c r="V278" s="101"/>
      <c r="W278" s="101"/>
      <c r="X278" s="101"/>
      <c r="Y278" s="101"/>
      <c r="Z278" s="101"/>
      <c r="AA278" s="101"/>
      <c r="AB278" s="101"/>
      <c r="AC278" s="101"/>
      <c r="AD278" s="101"/>
      <c r="AE278" s="101"/>
      <c r="AF278" s="101"/>
      <c r="AG278" s="101"/>
      <c r="AH278" s="101"/>
      <c r="AI278" s="101"/>
      <c r="AJ278" s="101"/>
      <c r="AK278" s="101"/>
      <c r="AL278" s="101"/>
      <c r="AM278" s="101"/>
      <c r="AN278" s="101"/>
      <c r="AO278" s="101"/>
      <c r="AP278" s="101"/>
      <c r="AQ278" s="101"/>
      <c r="AR278" s="101"/>
      <c r="AS278" s="101"/>
      <c r="AT278" s="101"/>
      <c r="AU278" s="101"/>
    </row>
    <row r="279" spans="1:47" ht="12.75" customHeight="1" x14ac:dyDescent="0.2">
      <c r="A279" s="352">
        <v>381</v>
      </c>
      <c r="B279" s="475" t="s">
        <v>40</v>
      </c>
      <c r="C279" s="567">
        <v>10000</v>
      </c>
      <c r="D279" s="637">
        <v>15000</v>
      </c>
      <c r="E279" s="637">
        <v>15000</v>
      </c>
      <c r="F279" s="627"/>
      <c r="G279" s="627"/>
      <c r="H279" s="628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101"/>
      <c r="U279" s="101"/>
      <c r="V279" s="101"/>
      <c r="W279" s="101"/>
      <c r="X279" s="101"/>
      <c r="Y279" s="101"/>
      <c r="Z279" s="101"/>
      <c r="AA279" s="101"/>
      <c r="AB279" s="101"/>
      <c r="AC279" s="101"/>
      <c r="AD279" s="101"/>
      <c r="AE279" s="101"/>
      <c r="AF279" s="101"/>
      <c r="AG279" s="101"/>
      <c r="AH279" s="101"/>
      <c r="AI279" s="101"/>
      <c r="AJ279" s="101"/>
      <c r="AK279" s="101"/>
      <c r="AL279" s="101"/>
      <c r="AM279" s="101"/>
      <c r="AN279" s="101"/>
      <c r="AO279" s="101"/>
      <c r="AP279" s="101"/>
      <c r="AQ279" s="101"/>
      <c r="AR279" s="101"/>
      <c r="AS279" s="101"/>
      <c r="AT279" s="101"/>
      <c r="AU279" s="101"/>
    </row>
    <row r="280" spans="1:47" ht="15" customHeight="1" x14ac:dyDescent="0.2">
      <c r="A280" s="326" t="s">
        <v>317</v>
      </c>
      <c r="B280" s="208" t="s">
        <v>273</v>
      </c>
      <c r="C280" s="556">
        <f>C283</f>
        <v>100000</v>
      </c>
      <c r="D280" s="610">
        <f>D283</f>
        <v>110000</v>
      </c>
      <c r="E280" s="610">
        <f>E283</f>
        <v>110000</v>
      </c>
      <c r="F280" s="661">
        <f>D280/C280</f>
        <v>1.1000000000000001</v>
      </c>
      <c r="G280" s="661">
        <f>E280/D280</f>
        <v>1</v>
      </c>
      <c r="H280" s="662">
        <f>E280/C280</f>
        <v>1.1000000000000001</v>
      </c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101"/>
      <c r="U280" s="101"/>
      <c r="V280" s="101"/>
      <c r="W280" s="101"/>
      <c r="X280" s="101"/>
      <c r="Y280" s="101"/>
      <c r="Z280" s="101"/>
      <c r="AA280" s="101"/>
      <c r="AB280" s="101"/>
      <c r="AC280" s="101"/>
      <c r="AD280" s="101"/>
      <c r="AE280" s="101"/>
      <c r="AF280" s="101"/>
      <c r="AG280" s="101"/>
      <c r="AH280" s="101"/>
      <c r="AI280" s="101"/>
      <c r="AJ280" s="101"/>
      <c r="AK280" s="101"/>
      <c r="AL280" s="101"/>
      <c r="AM280" s="101"/>
      <c r="AN280" s="101"/>
      <c r="AO280" s="101"/>
      <c r="AP280" s="101"/>
      <c r="AQ280" s="101"/>
      <c r="AR280" s="101"/>
      <c r="AS280" s="101"/>
      <c r="AT280" s="101"/>
      <c r="AU280" s="101"/>
    </row>
    <row r="281" spans="1:47" ht="15" customHeight="1" x14ac:dyDescent="0.2">
      <c r="A281" s="324"/>
      <c r="B281" s="488" t="s">
        <v>340</v>
      </c>
      <c r="C281" s="556"/>
      <c r="D281" s="609"/>
      <c r="E281" s="609"/>
      <c r="F281" s="612"/>
      <c r="G281" s="612"/>
      <c r="H281" s="613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101"/>
      <c r="U281" s="101"/>
      <c r="V281" s="101"/>
      <c r="W281" s="101"/>
      <c r="X281" s="101"/>
      <c r="Y281" s="101"/>
      <c r="Z281" s="101"/>
      <c r="AA281" s="101"/>
      <c r="AB281" s="101"/>
      <c r="AC281" s="101"/>
      <c r="AD281" s="101"/>
      <c r="AE281" s="101"/>
      <c r="AF281" s="101"/>
      <c r="AG281" s="101"/>
      <c r="AH281" s="101"/>
      <c r="AI281" s="101"/>
      <c r="AJ281" s="101"/>
      <c r="AK281" s="101"/>
      <c r="AL281" s="101"/>
      <c r="AM281" s="101"/>
      <c r="AN281" s="101"/>
      <c r="AO281" s="101"/>
      <c r="AP281" s="101"/>
      <c r="AQ281" s="101"/>
      <c r="AR281" s="101"/>
      <c r="AS281" s="101"/>
      <c r="AT281" s="101"/>
      <c r="AU281" s="101"/>
    </row>
    <row r="282" spans="1:47" ht="12.75" customHeight="1" x14ac:dyDescent="0.2">
      <c r="A282" s="327" t="s">
        <v>108</v>
      </c>
      <c r="B282" s="489" t="s">
        <v>130</v>
      </c>
      <c r="C282" s="566"/>
      <c r="D282" s="626"/>
      <c r="E282" s="626"/>
      <c r="F282" s="627"/>
      <c r="G282" s="627"/>
      <c r="H282" s="628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101"/>
      <c r="U282" s="101"/>
      <c r="V282" s="101"/>
      <c r="W282" s="101"/>
      <c r="X282" s="101"/>
      <c r="Y282" s="101"/>
      <c r="Z282" s="101"/>
      <c r="AA282" s="101"/>
      <c r="AB282" s="101"/>
      <c r="AC282" s="101"/>
      <c r="AD282" s="101"/>
      <c r="AE282" s="101"/>
      <c r="AF282" s="101"/>
      <c r="AG282" s="101"/>
      <c r="AH282" s="101"/>
      <c r="AI282" s="101"/>
      <c r="AJ282" s="101"/>
      <c r="AK282" s="101"/>
      <c r="AL282" s="101"/>
      <c r="AM282" s="101"/>
      <c r="AN282" s="101"/>
      <c r="AO282" s="101"/>
      <c r="AP282" s="101"/>
      <c r="AQ282" s="101"/>
      <c r="AR282" s="101"/>
      <c r="AS282" s="101"/>
      <c r="AT282" s="101"/>
      <c r="AU282" s="101"/>
    </row>
    <row r="283" spans="1:47" ht="12.75" customHeight="1" x14ac:dyDescent="0.2">
      <c r="A283" s="278">
        <v>3</v>
      </c>
      <c r="B283" s="440" t="s">
        <v>69</v>
      </c>
      <c r="C283" s="544">
        <f t="shared" ref="C283:E285" si="45">C284</f>
        <v>100000</v>
      </c>
      <c r="D283" s="644">
        <f t="shared" si="45"/>
        <v>110000</v>
      </c>
      <c r="E283" s="644">
        <f t="shared" si="45"/>
        <v>110000</v>
      </c>
      <c r="F283" s="663">
        <f>D283/C283</f>
        <v>1.1000000000000001</v>
      </c>
      <c r="G283" s="663">
        <f t="shared" ref="G283:G285" si="46">E283/D283</f>
        <v>1</v>
      </c>
      <c r="H283" s="664">
        <f>E283/C283</f>
        <v>1.1000000000000001</v>
      </c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101"/>
      <c r="U283" s="101"/>
      <c r="V283" s="101"/>
      <c r="W283" s="101"/>
      <c r="X283" s="101"/>
      <c r="Y283" s="101"/>
      <c r="Z283" s="101"/>
      <c r="AA283" s="101"/>
      <c r="AB283" s="101"/>
      <c r="AC283" s="101"/>
      <c r="AD283" s="101"/>
      <c r="AE283" s="101"/>
      <c r="AF283" s="101"/>
      <c r="AG283" s="101"/>
      <c r="AH283" s="101"/>
      <c r="AI283" s="101"/>
      <c r="AJ283" s="101"/>
      <c r="AK283" s="101"/>
      <c r="AL283" s="101"/>
      <c r="AM283" s="101"/>
      <c r="AN283" s="101"/>
      <c r="AO283" s="101"/>
      <c r="AP283" s="101"/>
      <c r="AQ283" s="101"/>
      <c r="AR283" s="101"/>
      <c r="AS283" s="101"/>
      <c r="AT283" s="101"/>
      <c r="AU283" s="101"/>
    </row>
    <row r="284" spans="1:47" ht="12.75" customHeight="1" x14ac:dyDescent="0.2">
      <c r="A284" s="315">
        <v>37</v>
      </c>
      <c r="B284" s="490" t="s">
        <v>160</v>
      </c>
      <c r="C284" s="558">
        <f t="shared" si="45"/>
        <v>100000</v>
      </c>
      <c r="D284" s="645">
        <f t="shared" si="45"/>
        <v>110000</v>
      </c>
      <c r="E284" s="645">
        <f t="shared" si="45"/>
        <v>110000</v>
      </c>
      <c r="F284" s="665">
        <f>D284/C284</f>
        <v>1.1000000000000001</v>
      </c>
      <c r="G284" s="665">
        <f t="shared" si="46"/>
        <v>1</v>
      </c>
      <c r="H284" s="666">
        <f>E284/C284</f>
        <v>1.1000000000000001</v>
      </c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101"/>
      <c r="U284" s="101"/>
      <c r="V284" s="101"/>
      <c r="W284" s="101"/>
      <c r="X284" s="101"/>
      <c r="Y284" s="101"/>
      <c r="Z284" s="101"/>
      <c r="AA284" s="101"/>
      <c r="AB284" s="101"/>
      <c r="AC284" s="101"/>
      <c r="AD284" s="101"/>
      <c r="AE284" s="101"/>
      <c r="AF284" s="101"/>
      <c r="AG284" s="101"/>
      <c r="AH284" s="101"/>
      <c r="AI284" s="101"/>
      <c r="AJ284" s="101"/>
      <c r="AK284" s="101"/>
      <c r="AL284" s="101"/>
      <c r="AM284" s="101"/>
      <c r="AN284" s="101"/>
      <c r="AO284" s="101"/>
      <c r="AP284" s="101"/>
      <c r="AQ284" s="101"/>
      <c r="AR284" s="101"/>
      <c r="AS284" s="101"/>
      <c r="AT284" s="101"/>
      <c r="AU284" s="101"/>
    </row>
    <row r="285" spans="1:47" ht="12.75" customHeight="1" x14ac:dyDescent="0.2">
      <c r="A285" s="316">
        <v>372</v>
      </c>
      <c r="B285" s="484" t="s">
        <v>124</v>
      </c>
      <c r="C285" s="559">
        <f t="shared" si="45"/>
        <v>100000</v>
      </c>
      <c r="D285" s="634">
        <f t="shared" si="45"/>
        <v>110000</v>
      </c>
      <c r="E285" s="634">
        <f t="shared" si="45"/>
        <v>110000</v>
      </c>
      <c r="F285" s="635">
        <f>D285/C285</f>
        <v>1.1000000000000001</v>
      </c>
      <c r="G285" s="635">
        <f t="shared" si="46"/>
        <v>1</v>
      </c>
      <c r="H285" s="636">
        <f>E285/C285</f>
        <v>1.1000000000000001</v>
      </c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101"/>
      <c r="U285" s="101"/>
      <c r="V285" s="101"/>
      <c r="W285" s="101"/>
      <c r="X285" s="101"/>
      <c r="Y285" s="101"/>
      <c r="Z285" s="101"/>
      <c r="AA285" s="101"/>
      <c r="AB285" s="101"/>
      <c r="AC285" s="101"/>
      <c r="AD285" s="101"/>
      <c r="AE285" s="101"/>
      <c r="AF285" s="101"/>
      <c r="AG285" s="101"/>
      <c r="AH285" s="101"/>
      <c r="AI285" s="101"/>
      <c r="AJ285" s="101"/>
      <c r="AK285" s="101"/>
      <c r="AL285" s="101"/>
      <c r="AM285" s="101"/>
      <c r="AN285" s="101"/>
      <c r="AO285" s="101"/>
      <c r="AP285" s="101"/>
      <c r="AQ285" s="101"/>
      <c r="AR285" s="101"/>
      <c r="AS285" s="101"/>
      <c r="AT285" s="101"/>
      <c r="AU285" s="101"/>
    </row>
    <row r="286" spans="1:47" ht="12.75" customHeight="1" x14ac:dyDescent="0.2">
      <c r="A286" s="353">
        <v>372</v>
      </c>
      <c r="B286" s="491" t="s">
        <v>124</v>
      </c>
      <c r="C286" s="567">
        <v>100000</v>
      </c>
      <c r="D286" s="637">
        <v>110000</v>
      </c>
      <c r="E286" s="637">
        <v>110000</v>
      </c>
      <c r="F286" s="627"/>
      <c r="G286" s="627"/>
      <c r="H286" s="628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101"/>
      <c r="U286" s="101"/>
      <c r="V286" s="101"/>
      <c r="W286" s="101"/>
      <c r="X286" s="101"/>
      <c r="Y286" s="101"/>
      <c r="Z286" s="101"/>
      <c r="AA286" s="101"/>
      <c r="AB286" s="101"/>
      <c r="AC286" s="101"/>
      <c r="AD286" s="101"/>
      <c r="AE286" s="101"/>
      <c r="AF286" s="101"/>
      <c r="AG286" s="101"/>
      <c r="AH286" s="101"/>
      <c r="AI286" s="101"/>
      <c r="AJ286" s="101"/>
      <c r="AK286" s="101"/>
      <c r="AL286" s="101"/>
      <c r="AM286" s="101"/>
      <c r="AN286" s="101"/>
      <c r="AO286" s="101"/>
      <c r="AP286" s="101"/>
      <c r="AQ286" s="101"/>
      <c r="AR286" s="101"/>
      <c r="AS286" s="101"/>
      <c r="AT286" s="101"/>
      <c r="AU286" s="101"/>
    </row>
    <row r="287" spans="1:47" ht="15" customHeight="1" x14ac:dyDescent="0.2">
      <c r="A287" s="326" t="s">
        <v>380</v>
      </c>
      <c r="B287" s="208" t="s">
        <v>262</v>
      </c>
      <c r="C287" s="556">
        <f>C290</f>
        <v>45000</v>
      </c>
      <c r="D287" s="610">
        <f>D290</f>
        <v>40000</v>
      </c>
      <c r="E287" s="610">
        <f>E290</f>
        <v>40000</v>
      </c>
      <c r="F287" s="661">
        <f>D287/C287</f>
        <v>0.88888888888888884</v>
      </c>
      <c r="G287" s="661">
        <f>E287/D287</f>
        <v>1</v>
      </c>
      <c r="H287" s="662">
        <f>E287/C287</f>
        <v>0.88888888888888884</v>
      </c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101"/>
      <c r="U287" s="101"/>
      <c r="V287" s="101"/>
      <c r="W287" s="101"/>
      <c r="X287" s="101"/>
      <c r="Y287" s="101"/>
      <c r="Z287" s="101"/>
      <c r="AA287" s="101"/>
      <c r="AB287" s="101"/>
      <c r="AC287" s="101"/>
      <c r="AD287" s="101"/>
      <c r="AE287" s="101"/>
      <c r="AF287" s="101"/>
      <c r="AG287" s="101"/>
      <c r="AH287" s="101"/>
      <c r="AI287" s="101"/>
      <c r="AJ287" s="101"/>
      <c r="AK287" s="101"/>
      <c r="AL287" s="101"/>
      <c r="AM287" s="101"/>
      <c r="AN287" s="101"/>
      <c r="AO287" s="101"/>
      <c r="AP287" s="101"/>
      <c r="AQ287" s="101"/>
      <c r="AR287" s="101"/>
      <c r="AS287" s="101"/>
      <c r="AT287" s="101"/>
      <c r="AU287" s="101"/>
    </row>
    <row r="288" spans="1:47" ht="15" customHeight="1" x14ac:dyDescent="0.2">
      <c r="A288" s="324"/>
      <c r="B288" s="488" t="s">
        <v>340</v>
      </c>
      <c r="C288" s="556"/>
      <c r="D288" s="609"/>
      <c r="E288" s="609"/>
      <c r="F288" s="612"/>
      <c r="G288" s="612"/>
      <c r="H288" s="613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101"/>
      <c r="U288" s="101"/>
      <c r="V288" s="101"/>
      <c r="W288" s="101"/>
      <c r="X288" s="101"/>
      <c r="Y288" s="101"/>
      <c r="Z288" s="101"/>
      <c r="AA288" s="101"/>
      <c r="AB288" s="101"/>
      <c r="AC288" s="101"/>
      <c r="AD288" s="101"/>
      <c r="AE288" s="101"/>
      <c r="AF288" s="101"/>
      <c r="AG288" s="101"/>
      <c r="AH288" s="101"/>
      <c r="AI288" s="101"/>
      <c r="AJ288" s="101"/>
      <c r="AK288" s="101"/>
      <c r="AL288" s="101"/>
      <c r="AM288" s="101"/>
      <c r="AN288" s="101"/>
      <c r="AO288" s="101"/>
      <c r="AP288" s="101"/>
      <c r="AQ288" s="101"/>
      <c r="AR288" s="101"/>
      <c r="AS288" s="101"/>
      <c r="AT288" s="101"/>
      <c r="AU288" s="101"/>
    </row>
    <row r="289" spans="1:47" ht="12.75" customHeight="1" x14ac:dyDescent="0.2">
      <c r="A289" s="327" t="s">
        <v>108</v>
      </c>
      <c r="B289" s="489" t="s">
        <v>130</v>
      </c>
      <c r="C289" s="566"/>
      <c r="D289" s="626"/>
      <c r="E289" s="626"/>
      <c r="F289" s="627"/>
      <c r="G289" s="627"/>
      <c r="H289" s="628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101"/>
      <c r="U289" s="101"/>
      <c r="V289" s="101"/>
      <c r="W289" s="101"/>
      <c r="X289" s="101"/>
      <c r="Y289" s="101"/>
      <c r="Z289" s="101"/>
      <c r="AA289" s="101"/>
      <c r="AB289" s="101"/>
      <c r="AC289" s="101"/>
      <c r="AD289" s="101"/>
      <c r="AE289" s="101"/>
      <c r="AF289" s="101"/>
      <c r="AG289" s="101"/>
      <c r="AH289" s="101"/>
      <c r="AI289" s="101"/>
      <c r="AJ289" s="101"/>
      <c r="AK289" s="101"/>
      <c r="AL289" s="101"/>
      <c r="AM289" s="101"/>
      <c r="AN289" s="101"/>
      <c r="AO289" s="101"/>
      <c r="AP289" s="101"/>
      <c r="AQ289" s="101"/>
      <c r="AR289" s="101"/>
      <c r="AS289" s="101"/>
      <c r="AT289" s="101"/>
      <c r="AU289" s="101"/>
    </row>
    <row r="290" spans="1:47" ht="12.75" customHeight="1" x14ac:dyDescent="0.2">
      <c r="A290" s="278">
        <v>3</v>
      </c>
      <c r="B290" s="440" t="s">
        <v>69</v>
      </c>
      <c r="C290" s="544">
        <f t="shared" ref="C290:E292" si="47">C291</f>
        <v>45000</v>
      </c>
      <c r="D290" s="644">
        <f t="shared" si="47"/>
        <v>40000</v>
      </c>
      <c r="E290" s="644">
        <f t="shared" si="47"/>
        <v>40000</v>
      </c>
      <c r="F290" s="663">
        <f>D290/C290</f>
        <v>0.88888888888888884</v>
      </c>
      <c r="G290" s="663">
        <f t="shared" ref="G290:G292" si="48">E290/D290</f>
        <v>1</v>
      </c>
      <c r="H290" s="664">
        <f>E290/C290</f>
        <v>0.88888888888888884</v>
      </c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101"/>
      <c r="U290" s="101"/>
      <c r="V290" s="101"/>
      <c r="W290" s="101"/>
      <c r="X290" s="101"/>
      <c r="Y290" s="101"/>
      <c r="Z290" s="101"/>
      <c r="AA290" s="101"/>
      <c r="AB290" s="101"/>
      <c r="AC290" s="101"/>
      <c r="AD290" s="101"/>
      <c r="AE290" s="101"/>
      <c r="AF290" s="101"/>
      <c r="AG290" s="101"/>
      <c r="AH290" s="101"/>
      <c r="AI290" s="101"/>
      <c r="AJ290" s="101"/>
      <c r="AK290" s="101"/>
      <c r="AL290" s="101"/>
      <c r="AM290" s="101"/>
      <c r="AN290" s="101"/>
      <c r="AO290" s="101"/>
      <c r="AP290" s="101"/>
      <c r="AQ290" s="101"/>
      <c r="AR290" s="101"/>
      <c r="AS290" s="101"/>
      <c r="AT290" s="101"/>
      <c r="AU290" s="101"/>
    </row>
    <row r="291" spans="1:47" ht="12.75" customHeight="1" x14ac:dyDescent="0.2">
      <c r="A291" s="315">
        <v>37</v>
      </c>
      <c r="B291" s="490" t="s">
        <v>160</v>
      </c>
      <c r="C291" s="558">
        <f t="shared" si="47"/>
        <v>45000</v>
      </c>
      <c r="D291" s="645">
        <f t="shared" si="47"/>
        <v>40000</v>
      </c>
      <c r="E291" s="645">
        <f t="shared" si="47"/>
        <v>40000</v>
      </c>
      <c r="F291" s="665">
        <f>D291/C291</f>
        <v>0.88888888888888884</v>
      </c>
      <c r="G291" s="665">
        <f t="shared" si="48"/>
        <v>1</v>
      </c>
      <c r="H291" s="666">
        <f>E291/C291</f>
        <v>0.88888888888888884</v>
      </c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101"/>
      <c r="U291" s="101"/>
      <c r="V291" s="101"/>
      <c r="W291" s="101"/>
      <c r="X291" s="101"/>
      <c r="Y291" s="101"/>
      <c r="Z291" s="101"/>
      <c r="AA291" s="101"/>
      <c r="AB291" s="101"/>
      <c r="AC291" s="101"/>
      <c r="AD291" s="101"/>
      <c r="AE291" s="101"/>
      <c r="AF291" s="101"/>
      <c r="AG291" s="101"/>
      <c r="AH291" s="101"/>
      <c r="AI291" s="101"/>
      <c r="AJ291" s="101"/>
      <c r="AK291" s="101"/>
      <c r="AL291" s="101"/>
      <c r="AM291" s="101"/>
      <c r="AN291" s="101"/>
      <c r="AO291" s="101"/>
      <c r="AP291" s="101"/>
      <c r="AQ291" s="101"/>
      <c r="AR291" s="101"/>
      <c r="AS291" s="101"/>
      <c r="AT291" s="101"/>
      <c r="AU291" s="101"/>
    </row>
    <row r="292" spans="1:47" ht="12.75" customHeight="1" x14ac:dyDescent="0.2">
      <c r="A292" s="316">
        <v>372</v>
      </c>
      <c r="B292" s="484" t="s">
        <v>124</v>
      </c>
      <c r="C292" s="559">
        <f t="shared" si="47"/>
        <v>45000</v>
      </c>
      <c r="D292" s="634">
        <f t="shared" si="47"/>
        <v>40000</v>
      </c>
      <c r="E292" s="634">
        <f t="shared" si="47"/>
        <v>40000</v>
      </c>
      <c r="F292" s="635">
        <f>D292/C292</f>
        <v>0.88888888888888884</v>
      </c>
      <c r="G292" s="635">
        <f t="shared" si="48"/>
        <v>1</v>
      </c>
      <c r="H292" s="636">
        <f>E292/C292</f>
        <v>0.88888888888888884</v>
      </c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101"/>
      <c r="U292" s="101"/>
      <c r="V292" s="101"/>
      <c r="W292" s="101"/>
      <c r="X292" s="101"/>
      <c r="Y292" s="101"/>
      <c r="Z292" s="101"/>
      <c r="AA292" s="101"/>
      <c r="AB292" s="101"/>
      <c r="AC292" s="101"/>
      <c r="AD292" s="101"/>
      <c r="AE292" s="101"/>
      <c r="AF292" s="101"/>
      <c r="AG292" s="101"/>
      <c r="AH292" s="101"/>
      <c r="AI292" s="101"/>
      <c r="AJ292" s="101"/>
      <c r="AK292" s="101"/>
      <c r="AL292" s="101"/>
      <c r="AM292" s="101"/>
      <c r="AN292" s="101"/>
      <c r="AO292" s="101"/>
      <c r="AP292" s="101"/>
      <c r="AQ292" s="101"/>
      <c r="AR292" s="101"/>
      <c r="AS292" s="101"/>
      <c r="AT292" s="101"/>
      <c r="AU292" s="101"/>
    </row>
    <row r="293" spans="1:47" ht="12.75" customHeight="1" x14ac:dyDescent="0.2">
      <c r="A293" s="353">
        <v>372</v>
      </c>
      <c r="B293" s="491" t="s">
        <v>124</v>
      </c>
      <c r="C293" s="567">
        <v>45000</v>
      </c>
      <c r="D293" s="637">
        <v>40000</v>
      </c>
      <c r="E293" s="637">
        <v>40000</v>
      </c>
      <c r="F293" s="627"/>
      <c r="G293" s="627"/>
      <c r="H293" s="628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101"/>
      <c r="U293" s="101"/>
      <c r="V293" s="101"/>
      <c r="W293" s="101"/>
      <c r="X293" s="101"/>
      <c r="Y293" s="101"/>
      <c r="Z293" s="101"/>
      <c r="AA293" s="101"/>
      <c r="AB293" s="101"/>
      <c r="AC293" s="101"/>
      <c r="AD293" s="101"/>
      <c r="AE293" s="101"/>
      <c r="AF293" s="101"/>
      <c r="AG293" s="101"/>
      <c r="AH293" s="101"/>
      <c r="AI293" s="101"/>
      <c r="AJ293" s="101"/>
      <c r="AK293" s="101"/>
      <c r="AL293" s="101"/>
      <c r="AM293" s="101"/>
      <c r="AN293" s="101"/>
      <c r="AO293" s="101"/>
      <c r="AP293" s="101"/>
      <c r="AQ293" s="101"/>
      <c r="AR293" s="101"/>
      <c r="AS293" s="101"/>
      <c r="AT293" s="101"/>
      <c r="AU293" s="101"/>
    </row>
    <row r="294" spans="1:47" ht="15" customHeight="1" x14ac:dyDescent="0.2">
      <c r="A294" s="326" t="s">
        <v>420</v>
      </c>
      <c r="B294" s="208" t="s">
        <v>421</v>
      </c>
      <c r="C294" s="556">
        <f>C297</f>
        <v>120000</v>
      </c>
      <c r="D294" s="610">
        <f>D297</f>
        <v>120000</v>
      </c>
      <c r="E294" s="610">
        <f>E297</f>
        <v>120000</v>
      </c>
      <c r="F294" s="661">
        <f>D294/C294</f>
        <v>1</v>
      </c>
      <c r="G294" s="661">
        <f>E294/D294</f>
        <v>1</v>
      </c>
      <c r="H294" s="662">
        <f>E294/C294</f>
        <v>1</v>
      </c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101"/>
      <c r="U294" s="101"/>
      <c r="V294" s="101"/>
      <c r="W294" s="101"/>
      <c r="X294" s="101"/>
      <c r="Y294" s="101"/>
      <c r="Z294" s="101"/>
      <c r="AA294" s="101"/>
      <c r="AB294" s="101"/>
      <c r="AC294" s="101"/>
      <c r="AD294" s="101"/>
      <c r="AE294" s="101"/>
      <c r="AF294" s="101"/>
      <c r="AG294" s="101"/>
      <c r="AH294" s="101"/>
      <c r="AI294" s="101"/>
      <c r="AJ294" s="101"/>
      <c r="AK294" s="101"/>
      <c r="AL294" s="101"/>
      <c r="AM294" s="101"/>
      <c r="AN294" s="101"/>
      <c r="AO294" s="101"/>
      <c r="AP294" s="101"/>
      <c r="AQ294" s="101"/>
      <c r="AR294" s="101"/>
      <c r="AS294" s="101"/>
      <c r="AT294" s="101"/>
      <c r="AU294" s="101"/>
    </row>
    <row r="295" spans="1:47" ht="15" customHeight="1" x14ac:dyDescent="0.2">
      <c r="A295" s="324"/>
      <c r="B295" s="488" t="s">
        <v>340</v>
      </c>
      <c r="C295" s="556"/>
      <c r="D295" s="609"/>
      <c r="E295" s="609"/>
      <c r="F295" s="612"/>
      <c r="G295" s="612"/>
      <c r="H295" s="613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101"/>
      <c r="U295" s="101"/>
      <c r="V295" s="101"/>
      <c r="W295" s="101"/>
      <c r="X295" s="101"/>
      <c r="Y295" s="101"/>
      <c r="Z295" s="101"/>
      <c r="AA295" s="101"/>
      <c r="AB295" s="101"/>
      <c r="AC295" s="101"/>
      <c r="AD295" s="101"/>
      <c r="AE295" s="101"/>
      <c r="AF295" s="101"/>
      <c r="AG295" s="101"/>
      <c r="AH295" s="101"/>
      <c r="AI295" s="101"/>
      <c r="AJ295" s="101"/>
      <c r="AK295" s="101"/>
      <c r="AL295" s="101"/>
      <c r="AM295" s="101"/>
      <c r="AN295" s="101"/>
      <c r="AO295" s="101"/>
      <c r="AP295" s="101"/>
      <c r="AQ295" s="101"/>
      <c r="AR295" s="101"/>
      <c r="AS295" s="101"/>
      <c r="AT295" s="101"/>
      <c r="AU295" s="101"/>
    </row>
    <row r="296" spans="1:47" ht="12.75" customHeight="1" x14ac:dyDescent="0.2">
      <c r="A296" s="327" t="s">
        <v>108</v>
      </c>
      <c r="B296" s="489" t="s">
        <v>130</v>
      </c>
      <c r="C296" s="566"/>
      <c r="D296" s="626"/>
      <c r="E296" s="626"/>
      <c r="F296" s="627"/>
      <c r="G296" s="627"/>
      <c r="H296" s="628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101"/>
      <c r="U296" s="101"/>
      <c r="V296" s="101"/>
      <c r="W296" s="101"/>
      <c r="X296" s="101"/>
      <c r="Y296" s="101"/>
      <c r="Z296" s="101"/>
      <c r="AA296" s="101"/>
      <c r="AB296" s="101"/>
      <c r="AC296" s="101"/>
      <c r="AD296" s="101"/>
      <c r="AE296" s="101"/>
      <c r="AF296" s="101"/>
      <c r="AG296" s="101"/>
      <c r="AH296" s="101"/>
      <c r="AI296" s="101"/>
      <c r="AJ296" s="101"/>
      <c r="AK296" s="101"/>
      <c r="AL296" s="101"/>
      <c r="AM296" s="101"/>
      <c r="AN296" s="101"/>
      <c r="AO296" s="101"/>
      <c r="AP296" s="101"/>
      <c r="AQ296" s="101"/>
      <c r="AR296" s="101"/>
      <c r="AS296" s="101"/>
      <c r="AT296" s="101"/>
      <c r="AU296" s="101"/>
    </row>
    <row r="297" spans="1:47" ht="12.75" customHeight="1" x14ac:dyDescent="0.2">
      <c r="A297" s="278">
        <v>3</v>
      </c>
      <c r="B297" s="440" t="s">
        <v>69</v>
      </c>
      <c r="C297" s="544">
        <f t="shared" ref="C297:E299" si="49">C298</f>
        <v>120000</v>
      </c>
      <c r="D297" s="644">
        <f t="shared" si="49"/>
        <v>120000</v>
      </c>
      <c r="E297" s="644">
        <f t="shared" si="49"/>
        <v>120000</v>
      </c>
      <c r="F297" s="663">
        <f>D297/C297</f>
        <v>1</v>
      </c>
      <c r="G297" s="663">
        <f t="shared" ref="G297:G299" si="50">E297/D297</f>
        <v>1</v>
      </c>
      <c r="H297" s="664">
        <f>E297/C297</f>
        <v>1</v>
      </c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101"/>
      <c r="U297" s="101"/>
      <c r="V297" s="101"/>
      <c r="W297" s="101"/>
      <c r="X297" s="101"/>
      <c r="Y297" s="101"/>
      <c r="Z297" s="101"/>
      <c r="AA297" s="101"/>
      <c r="AB297" s="101"/>
      <c r="AC297" s="101"/>
      <c r="AD297" s="101"/>
      <c r="AE297" s="101"/>
      <c r="AF297" s="101"/>
      <c r="AG297" s="101"/>
      <c r="AH297" s="101"/>
      <c r="AI297" s="101"/>
      <c r="AJ297" s="101"/>
      <c r="AK297" s="101"/>
      <c r="AL297" s="101"/>
      <c r="AM297" s="101"/>
      <c r="AN297" s="101"/>
      <c r="AO297" s="101"/>
      <c r="AP297" s="101"/>
      <c r="AQ297" s="101"/>
      <c r="AR297" s="101"/>
      <c r="AS297" s="101"/>
      <c r="AT297" s="101"/>
      <c r="AU297" s="101"/>
    </row>
    <row r="298" spans="1:47" ht="12.75" customHeight="1" x14ac:dyDescent="0.2">
      <c r="A298" s="315">
        <v>37</v>
      </c>
      <c r="B298" s="490" t="s">
        <v>160</v>
      </c>
      <c r="C298" s="558">
        <f t="shared" si="49"/>
        <v>120000</v>
      </c>
      <c r="D298" s="645">
        <f t="shared" si="49"/>
        <v>120000</v>
      </c>
      <c r="E298" s="645">
        <f t="shared" si="49"/>
        <v>120000</v>
      </c>
      <c r="F298" s="665">
        <f>D298/C298</f>
        <v>1</v>
      </c>
      <c r="G298" s="665">
        <f t="shared" si="50"/>
        <v>1</v>
      </c>
      <c r="H298" s="666">
        <f>E298/C298</f>
        <v>1</v>
      </c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101"/>
      <c r="U298" s="101"/>
      <c r="V298" s="101"/>
      <c r="W298" s="101"/>
      <c r="X298" s="101"/>
      <c r="Y298" s="101"/>
      <c r="Z298" s="101"/>
      <c r="AA298" s="101"/>
      <c r="AB298" s="101"/>
      <c r="AC298" s="101"/>
      <c r="AD298" s="101"/>
      <c r="AE298" s="101"/>
      <c r="AF298" s="101"/>
      <c r="AG298" s="101"/>
      <c r="AH298" s="101"/>
      <c r="AI298" s="101"/>
      <c r="AJ298" s="101"/>
      <c r="AK298" s="101"/>
      <c r="AL298" s="101"/>
      <c r="AM298" s="101"/>
      <c r="AN298" s="101"/>
      <c r="AO298" s="101"/>
      <c r="AP298" s="101"/>
      <c r="AQ298" s="101"/>
      <c r="AR298" s="101"/>
      <c r="AS298" s="101"/>
      <c r="AT298" s="101"/>
      <c r="AU298" s="101"/>
    </row>
    <row r="299" spans="1:47" ht="12.75" customHeight="1" x14ac:dyDescent="0.2">
      <c r="A299" s="316">
        <v>372</v>
      </c>
      <c r="B299" s="484" t="s">
        <v>124</v>
      </c>
      <c r="C299" s="559">
        <f t="shared" si="49"/>
        <v>120000</v>
      </c>
      <c r="D299" s="634">
        <f t="shared" si="49"/>
        <v>120000</v>
      </c>
      <c r="E299" s="634">
        <f t="shared" si="49"/>
        <v>120000</v>
      </c>
      <c r="F299" s="635">
        <f>D299/C299</f>
        <v>1</v>
      </c>
      <c r="G299" s="635">
        <f t="shared" si="50"/>
        <v>1</v>
      </c>
      <c r="H299" s="636">
        <f>E299/C299</f>
        <v>1</v>
      </c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101"/>
      <c r="U299" s="101"/>
      <c r="V299" s="101"/>
      <c r="W299" s="101"/>
      <c r="X299" s="101"/>
      <c r="Y299" s="101"/>
      <c r="Z299" s="101"/>
      <c r="AA299" s="101"/>
      <c r="AB299" s="101"/>
      <c r="AC299" s="101"/>
      <c r="AD299" s="101"/>
      <c r="AE299" s="101"/>
      <c r="AF299" s="101"/>
      <c r="AG299" s="101"/>
      <c r="AH299" s="101"/>
      <c r="AI299" s="101"/>
      <c r="AJ299" s="101"/>
      <c r="AK299" s="101"/>
      <c r="AL299" s="101"/>
      <c r="AM299" s="101"/>
      <c r="AN299" s="101"/>
      <c r="AO299" s="101"/>
      <c r="AP299" s="101"/>
      <c r="AQ299" s="101"/>
      <c r="AR299" s="101"/>
      <c r="AS299" s="101"/>
      <c r="AT299" s="101"/>
      <c r="AU299" s="101"/>
    </row>
    <row r="300" spans="1:47" ht="12.75" customHeight="1" x14ac:dyDescent="0.2">
      <c r="A300" s="353">
        <v>372</v>
      </c>
      <c r="B300" s="491" t="s">
        <v>124</v>
      </c>
      <c r="C300" s="567">
        <v>120000</v>
      </c>
      <c r="D300" s="637">
        <v>120000</v>
      </c>
      <c r="E300" s="637">
        <v>120000</v>
      </c>
      <c r="F300" s="627"/>
      <c r="G300" s="627"/>
      <c r="H300" s="628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101"/>
      <c r="U300" s="101"/>
      <c r="V300" s="101"/>
      <c r="W300" s="101"/>
      <c r="X300" s="101"/>
      <c r="Y300" s="101"/>
      <c r="Z300" s="101"/>
      <c r="AA300" s="101"/>
      <c r="AB300" s="101"/>
      <c r="AC300" s="101"/>
      <c r="AD300" s="101"/>
      <c r="AE300" s="101"/>
      <c r="AF300" s="101"/>
      <c r="AG300" s="101"/>
      <c r="AH300" s="101"/>
      <c r="AI300" s="101"/>
      <c r="AJ300" s="101"/>
      <c r="AK300" s="101"/>
      <c r="AL300" s="101"/>
      <c r="AM300" s="101"/>
      <c r="AN300" s="101"/>
      <c r="AO300" s="101"/>
      <c r="AP300" s="101"/>
      <c r="AQ300" s="101"/>
      <c r="AR300" s="101"/>
      <c r="AS300" s="101"/>
      <c r="AT300" s="101"/>
      <c r="AU300" s="101"/>
    </row>
    <row r="301" spans="1:47" ht="20.100000000000001" customHeight="1" x14ac:dyDescent="0.2">
      <c r="A301" s="354"/>
      <c r="B301" s="492" t="s">
        <v>292</v>
      </c>
      <c r="C301" s="568"/>
      <c r="D301" s="649"/>
      <c r="E301" s="649"/>
      <c r="F301" s="650"/>
      <c r="G301" s="650"/>
      <c r="H301" s="65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101"/>
      <c r="U301" s="101"/>
      <c r="V301" s="101"/>
      <c r="W301" s="101"/>
      <c r="X301" s="101"/>
      <c r="Y301" s="101"/>
      <c r="Z301" s="101"/>
      <c r="AA301" s="101"/>
      <c r="AB301" s="101"/>
      <c r="AC301" s="101"/>
      <c r="AD301" s="101"/>
      <c r="AE301" s="101"/>
      <c r="AF301" s="101"/>
      <c r="AG301" s="101"/>
      <c r="AH301" s="101"/>
      <c r="AI301" s="101"/>
      <c r="AJ301" s="101"/>
      <c r="AK301" s="101"/>
      <c r="AL301" s="101"/>
      <c r="AM301" s="101"/>
      <c r="AN301" s="101"/>
      <c r="AO301" s="101"/>
      <c r="AP301" s="101"/>
      <c r="AQ301" s="101"/>
      <c r="AR301" s="101"/>
      <c r="AS301" s="101"/>
      <c r="AT301" s="101"/>
      <c r="AU301" s="101"/>
    </row>
    <row r="302" spans="1:47" ht="20.100000000000001" customHeight="1" x14ac:dyDescent="0.2">
      <c r="A302" s="718" t="s">
        <v>298</v>
      </c>
      <c r="B302" s="719"/>
      <c r="C302" s="551">
        <f>C303+C310+C317</f>
        <v>165000</v>
      </c>
      <c r="D302" s="608">
        <f>D303+D310+D317</f>
        <v>165000</v>
      </c>
      <c r="E302" s="608">
        <f>E303+E310+E317</f>
        <v>165000</v>
      </c>
      <c r="F302" s="667">
        <f>D302/C302</f>
        <v>1</v>
      </c>
      <c r="G302" s="667">
        <f>E302/D302</f>
        <v>1</v>
      </c>
      <c r="H302" s="668">
        <f>E302/C302</f>
        <v>1</v>
      </c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101"/>
      <c r="U302" s="101"/>
      <c r="V302" s="101"/>
      <c r="W302" s="101"/>
      <c r="X302" s="101"/>
      <c r="Y302" s="101"/>
      <c r="Z302" s="101"/>
      <c r="AA302" s="101"/>
      <c r="AB302" s="101"/>
      <c r="AC302" s="101"/>
      <c r="AD302" s="101"/>
      <c r="AE302" s="101"/>
      <c r="AF302" s="101"/>
      <c r="AG302" s="101"/>
      <c r="AH302" s="101"/>
      <c r="AI302" s="101"/>
      <c r="AJ302" s="101"/>
      <c r="AK302" s="101"/>
      <c r="AL302" s="101"/>
      <c r="AM302" s="101"/>
      <c r="AN302" s="101"/>
      <c r="AO302" s="101"/>
      <c r="AP302" s="101"/>
      <c r="AQ302" s="101"/>
      <c r="AR302" s="101"/>
      <c r="AS302" s="101"/>
      <c r="AT302" s="101"/>
      <c r="AU302" s="101"/>
    </row>
    <row r="303" spans="1:47" ht="15" customHeight="1" x14ac:dyDescent="0.2">
      <c r="A303" s="355" t="s">
        <v>318</v>
      </c>
      <c r="B303" s="493" t="s">
        <v>230</v>
      </c>
      <c r="C303" s="556">
        <f>C306</f>
        <v>60000</v>
      </c>
      <c r="D303" s="610">
        <f>D306</f>
        <v>60000</v>
      </c>
      <c r="E303" s="610">
        <f>E306</f>
        <v>60000</v>
      </c>
      <c r="F303" s="661">
        <f>D303/C303</f>
        <v>1</v>
      </c>
      <c r="G303" s="661">
        <f>E303/D303</f>
        <v>1</v>
      </c>
      <c r="H303" s="662">
        <f>E303/C303</f>
        <v>1</v>
      </c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101"/>
      <c r="U303" s="101"/>
      <c r="V303" s="101"/>
      <c r="W303" s="101"/>
      <c r="X303" s="101"/>
      <c r="Y303" s="101"/>
      <c r="Z303" s="101"/>
      <c r="AA303" s="101"/>
      <c r="AB303" s="101"/>
      <c r="AC303" s="101"/>
      <c r="AD303" s="101"/>
      <c r="AE303" s="101"/>
      <c r="AF303" s="101"/>
      <c r="AG303" s="101"/>
      <c r="AH303" s="101"/>
      <c r="AI303" s="101"/>
      <c r="AJ303" s="101"/>
      <c r="AK303" s="101"/>
      <c r="AL303" s="101"/>
      <c r="AM303" s="101"/>
      <c r="AN303" s="101"/>
      <c r="AO303" s="101"/>
      <c r="AP303" s="101"/>
      <c r="AQ303" s="101"/>
      <c r="AR303" s="101"/>
      <c r="AS303" s="101"/>
      <c r="AT303" s="101"/>
      <c r="AU303" s="101"/>
    </row>
    <row r="304" spans="1:47" ht="15" customHeight="1" x14ac:dyDescent="0.2">
      <c r="A304" s="356"/>
      <c r="B304" s="474" t="s">
        <v>335</v>
      </c>
      <c r="C304" s="556"/>
      <c r="D304" s="609"/>
      <c r="E304" s="609"/>
      <c r="F304" s="612"/>
      <c r="G304" s="612"/>
      <c r="H304" s="613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101"/>
      <c r="U304" s="101"/>
      <c r="V304" s="101"/>
      <c r="W304" s="101"/>
      <c r="X304" s="101"/>
      <c r="Y304" s="101"/>
      <c r="Z304" s="101"/>
      <c r="AA304" s="101"/>
      <c r="AB304" s="101"/>
      <c r="AC304" s="101"/>
      <c r="AD304" s="101"/>
      <c r="AE304" s="101"/>
      <c r="AF304" s="101"/>
      <c r="AG304" s="101"/>
      <c r="AH304" s="101"/>
      <c r="AI304" s="101"/>
      <c r="AJ304" s="101"/>
      <c r="AK304" s="101"/>
      <c r="AL304" s="101"/>
      <c r="AM304" s="101"/>
      <c r="AN304" s="101"/>
      <c r="AO304" s="101"/>
      <c r="AP304" s="101"/>
      <c r="AQ304" s="101"/>
      <c r="AR304" s="101"/>
      <c r="AS304" s="101"/>
      <c r="AT304" s="101"/>
      <c r="AU304" s="101"/>
    </row>
    <row r="305" spans="1:47" ht="12.75" customHeight="1" x14ac:dyDescent="0.2">
      <c r="A305" s="357" t="s">
        <v>104</v>
      </c>
      <c r="B305" s="494" t="s">
        <v>130</v>
      </c>
      <c r="C305" s="566"/>
      <c r="D305" s="626"/>
      <c r="E305" s="626"/>
      <c r="F305" s="627"/>
      <c r="G305" s="627"/>
      <c r="H305" s="628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101"/>
      <c r="U305" s="101"/>
      <c r="V305" s="101"/>
      <c r="W305" s="101"/>
      <c r="X305" s="101"/>
      <c r="Y305" s="101"/>
      <c r="Z305" s="101"/>
      <c r="AA305" s="101"/>
      <c r="AB305" s="101"/>
      <c r="AC305" s="101"/>
      <c r="AD305" s="101"/>
      <c r="AE305" s="101"/>
      <c r="AF305" s="101"/>
      <c r="AG305" s="101"/>
      <c r="AH305" s="101"/>
      <c r="AI305" s="101"/>
      <c r="AJ305" s="101"/>
      <c r="AK305" s="101"/>
      <c r="AL305" s="101"/>
      <c r="AM305" s="101"/>
      <c r="AN305" s="101"/>
      <c r="AO305" s="101"/>
      <c r="AP305" s="101"/>
      <c r="AQ305" s="101"/>
      <c r="AR305" s="101"/>
      <c r="AS305" s="101"/>
      <c r="AT305" s="101"/>
      <c r="AU305" s="101"/>
    </row>
    <row r="306" spans="1:47" ht="12.75" customHeight="1" x14ac:dyDescent="0.2">
      <c r="A306" s="278">
        <v>3</v>
      </c>
      <c r="B306" s="440" t="s">
        <v>69</v>
      </c>
      <c r="C306" s="544">
        <f t="shared" ref="C306:E308" si="51">C307</f>
        <v>60000</v>
      </c>
      <c r="D306" s="644">
        <f t="shared" si="51"/>
        <v>60000</v>
      </c>
      <c r="E306" s="644">
        <f t="shared" si="51"/>
        <v>60000</v>
      </c>
      <c r="F306" s="663">
        <f>D306/C306</f>
        <v>1</v>
      </c>
      <c r="G306" s="663">
        <f t="shared" ref="G306:G308" si="52">E306/D306</f>
        <v>1</v>
      </c>
      <c r="H306" s="664">
        <f>E306/C306</f>
        <v>1</v>
      </c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101"/>
      <c r="U306" s="101"/>
      <c r="V306" s="101"/>
      <c r="W306" s="101"/>
      <c r="X306" s="101"/>
      <c r="Y306" s="101"/>
      <c r="Z306" s="101"/>
      <c r="AA306" s="101"/>
      <c r="AB306" s="101"/>
      <c r="AC306" s="101"/>
      <c r="AD306" s="101"/>
      <c r="AE306" s="101"/>
      <c r="AF306" s="101"/>
      <c r="AG306" s="101"/>
      <c r="AH306" s="101"/>
      <c r="AI306" s="101"/>
      <c r="AJ306" s="101"/>
      <c r="AK306" s="101"/>
      <c r="AL306" s="101"/>
      <c r="AM306" s="101"/>
      <c r="AN306" s="101"/>
      <c r="AO306" s="101"/>
      <c r="AP306" s="101"/>
      <c r="AQ306" s="101"/>
      <c r="AR306" s="101"/>
      <c r="AS306" s="101"/>
      <c r="AT306" s="101"/>
      <c r="AU306" s="101"/>
    </row>
    <row r="307" spans="1:47" ht="12.75" customHeight="1" x14ac:dyDescent="0.2">
      <c r="A307" s="315">
        <v>37</v>
      </c>
      <c r="B307" s="490" t="s">
        <v>160</v>
      </c>
      <c r="C307" s="558">
        <f t="shared" si="51"/>
        <v>60000</v>
      </c>
      <c r="D307" s="645">
        <f t="shared" si="51"/>
        <v>60000</v>
      </c>
      <c r="E307" s="645">
        <f t="shared" si="51"/>
        <v>60000</v>
      </c>
      <c r="F307" s="665">
        <f>D307/C307</f>
        <v>1</v>
      </c>
      <c r="G307" s="665">
        <f t="shared" si="52"/>
        <v>1</v>
      </c>
      <c r="H307" s="666">
        <f>E307/C307</f>
        <v>1</v>
      </c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101"/>
      <c r="U307" s="101"/>
      <c r="V307" s="101"/>
      <c r="W307" s="101"/>
      <c r="X307" s="101"/>
      <c r="Y307" s="101"/>
      <c r="Z307" s="101"/>
      <c r="AA307" s="101"/>
      <c r="AB307" s="101"/>
      <c r="AC307" s="101"/>
      <c r="AD307" s="101"/>
      <c r="AE307" s="101"/>
      <c r="AF307" s="101"/>
      <c r="AG307" s="101"/>
      <c r="AH307" s="101"/>
      <c r="AI307" s="101"/>
      <c r="AJ307" s="101"/>
      <c r="AK307" s="101"/>
      <c r="AL307" s="101"/>
      <c r="AM307" s="101"/>
      <c r="AN307" s="101"/>
      <c r="AO307" s="101"/>
      <c r="AP307" s="101"/>
      <c r="AQ307" s="101"/>
      <c r="AR307" s="101"/>
      <c r="AS307" s="101"/>
      <c r="AT307" s="101"/>
      <c r="AU307" s="101"/>
    </row>
    <row r="308" spans="1:47" ht="12.75" customHeight="1" x14ac:dyDescent="0.2">
      <c r="A308" s="316">
        <v>372</v>
      </c>
      <c r="B308" s="484" t="s">
        <v>76</v>
      </c>
      <c r="C308" s="559">
        <f t="shared" si="51"/>
        <v>60000</v>
      </c>
      <c r="D308" s="634">
        <f t="shared" si="51"/>
        <v>60000</v>
      </c>
      <c r="E308" s="634">
        <f t="shared" si="51"/>
        <v>60000</v>
      </c>
      <c r="F308" s="635">
        <f>D308/C308</f>
        <v>1</v>
      </c>
      <c r="G308" s="635">
        <f t="shared" si="52"/>
        <v>1</v>
      </c>
      <c r="H308" s="636">
        <f>E308/C308</f>
        <v>1</v>
      </c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101"/>
      <c r="U308" s="101"/>
      <c r="V308" s="101"/>
      <c r="W308" s="101"/>
      <c r="X308" s="101"/>
      <c r="Y308" s="101"/>
      <c r="Z308" s="101"/>
      <c r="AA308" s="101"/>
      <c r="AB308" s="101"/>
      <c r="AC308" s="101"/>
      <c r="AD308" s="101"/>
      <c r="AE308" s="101"/>
      <c r="AF308" s="101"/>
      <c r="AG308" s="101"/>
      <c r="AH308" s="101"/>
      <c r="AI308" s="101"/>
      <c r="AJ308" s="101"/>
      <c r="AK308" s="101"/>
      <c r="AL308" s="101"/>
      <c r="AM308" s="101"/>
      <c r="AN308" s="101"/>
      <c r="AO308" s="101"/>
      <c r="AP308" s="101"/>
      <c r="AQ308" s="101"/>
      <c r="AR308" s="101"/>
      <c r="AS308" s="101"/>
      <c r="AT308" s="101"/>
      <c r="AU308" s="101"/>
    </row>
    <row r="309" spans="1:47" ht="12.75" customHeight="1" x14ac:dyDescent="0.2">
      <c r="A309" s="313">
        <v>372</v>
      </c>
      <c r="B309" s="464" t="s">
        <v>76</v>
      </c>
      <c r="C309" s="560">
        <v>60000</v>
      </c>
      <c r="D309" s="637">
        <v>60000</v>
      </c>
      <c r="E309" s="637">
        <v>60000</v>
      </c>
      <c r="F309" s="627"/>
      <c r="G309" s="627"/>
      <c r="H309" s="628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101"/>
      <c r="U309" s="101"/>
      <c r="V309" s="101"/>
      <c r="W309" s="101"/>
      <c r="X309" s="101"/>
      <c r="Y309" s="101"/>
      <c r="Z309" s="101"/>
      <c r="AA309" s="101"/>
      <c r="AB309" s="101"/>
      <c r="AC309" s="101"/>
      <c r="AD309" s="101"/>
      <c r="AE309" s="101"/>
      <c r="AF309" s="101"/>
      <c r="AG309" s="101"/>
      <c r="AH309" s="101"/>
      <c r="AI309" s="101"/>
      <c r="AJ309" s="101"/>
      <c r="AK309" s="101"/>
      <c r="AL309" s="101"/>
      <c r="AM309" s="101"/>
      <c r="AN309" s="101"/>
      <c r="AO309" s="101"/>
      <c r="AP309" s="101"/>
      <c r="AQ309" s="101"/>
      <c r="AR309" s="101"/>
      <c r="AS309" s="101"/>
      <c r="AT309" s="101"/>
      <c r="AU309" s="101"/>
    </row>
    <row r="310" spans="1:47" ht="15" customHeight="1" x14ac:dyDescent="0.2">
      <c r="A310" s="355" t="s">
        <v>381</v>
      </c>
      <c r="B310" s="495" t="s">
        <v>231</v>
      </c>
      <c r="C310" s="556">
        <f>C313</f>
        <v>60000</v>
      </c>
      <c r="D310" s="610">
        <f>D313</f>
        <v>60000</v>
      </c>
      <c r="E310" s="610">
        <f>E313</f>
        <v>60000</v>
      </c>
      <c r="F310" s="661">
        <f>D310/C310</f>
        <v>1</v>
      </c>
      <c r="G310" s="661">
        <f>E310/D310</f>
        <v>1</v>
      </c>
      <c r="H310" s="662">
        <f>E310/C310</f>
        <v>1</v>
      </c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101"/>
      <c r="U310" s="101"/>
      <c r="V310" s="101"/>
      <c r="W310" s="101"/>
      <c r="X310" s="101"/>
      <c r="Y310" s="101"/>
      <c r="Z310" s="101"/>
      <c r="AA310" s="101"/>
      <c r="AB310" s="101"/>
      <c r="AC310" s="101"/>
      <c r="AD310" s="101"/>
      <c r="AE310" s="101"/>
      <c r="AF310" s="101"/>
      <c r="AG310" s="101"/>
      <c r="AH310" s="101"/>
      <c r="AI310" s="101"/>
      <c r="AJ310" s="101"/>
      <c r="AK310" s="101"/>
      <c r="AL310" s="101"/>
      <c r="AM310" s="101"/>
      <c r="AN310" s="101"/>
      <c r="AO310" s="101"/>
      <c r="AP310" s="101"/>
      <c r="AQ310" s="101"/>
      <c r="AR310" s="101"/>
      <c r="AS310" s="101"/>
      <c r="AT310" s="101"/>
      <c r="AU310" s="101"/>
    </row>
    <row r="311" spans="1:47" ht="15" customHeight="1" x14ac:dyDescent="0.2">
      <c r="A311" s="356"/>
      <c r="B311" s="474" t="s">
        <v>335</v>
      </c>
      <c r="C311" s="556"/>
      <c r="D311" s="609"/>
      <c r="E311" s="609"/>
      <c r="F311" s="612"/>
      <c r="G311" s="612"/>
      <c r="H311" s="613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101"/>
      <c r="U311" s="101"/>
      <c r="V311" s="101"/>
      <c r="W311" s="101"/>
      <c r="X311" s="101"/>
      <c r="Y311" s="101"/>
      <c r="Z311" s="101"/>
      <c r="AA311" s="101"/>
      <c r="AB311" s="101"/>
      <c r="AC311" s="101"/>
      <c r="AD311" s="101"/>
      <c r="AE311" s="101"/>
      <c r="AF311" s="101"/>
      <c r="AG311" s="101"/>
      <c r="AH311" s="101"/>
      <c r="AI311" s="101"/>
      <c r="AJ311" s="101"/>
      <c r="AK311" s="101"/>
      <c r="AL311" s="101"/>
      <c r="AM311" s="101"/>
      <c r="AN311" s="101"/>
      <c r="AO311" s="101"/>
      <c r="AP311" s="101"/>
      <c r="AQ311" s="101"/>
      <c r="AR311" s="101"/>
      <c r="AS311" s="101"/>
      <c r="AT311" s="101"/>
      <c r="AU311" s="101"/>
    </row>
    <row r="312" spans="1:47" ht="12.75" customHeight="1" x14ac:dyDescent="0.2">
      <c r="A312" s="357" t="s">
        <v>104</v>
      </c>
      <c r="B312" s="494" t="s">
        <v>130</v>
      </c>
      <c r="C312" s="566"/>
      <c r="D312" s="626"/>
      <c r="E312" s="626"/>
      <c r="F312" s="627"/>
      <c r="G312" s="627"/>
      <c r="H312" s="628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101"/>
      <c r="U312" s="101"/>
      <c r="V312" s="101"/>
      <c r="W312" s="101"/>
      <c r="X312" s="101"/>
      <c r="Y312" s="101"/>
      <c r="Z312" s="101"/>
      <c r="AA312" s="101"/>
      <c r="AB312" s="101"/>
      <c r="AC312" s="101"/>
      <c r="AD312" s="101"/>
      <c r="AE312" s="101"/>
      <c r="AF312" s="101"/>
      <c r="AG312" s="101"/>
      <c r="AH312" s="101"/>
      <c r="AI312" s="101"/>
      <c r="AJ312" s="101"/>
      <c r="AK312" s="101"/>
      <c r="AL312" s="101"/>
      <c r="AM312" s="101"/>
      <c r="AN312" s="101"/>
      <c r="AO312" s="101"/>
      <c r="AP312" s="101"/>
      <c r="AQ312" s="101"/>
      <c r="AR312" s="101"/>
      <c r="AS312" s="101"/>
      <c r="AT312" s="101"/>
      <c r="AU312" s="101"/>
    </row>
    <row r="313" spans="1:47" ht="12.75" customHeight="1" x14ac:dyDescent="0.2">
      <c r="A313" s="278">
        <v>3</v>
      </c>
      <c r="B313" s="440" t="s">
        <v>69</v>
      </c>
      <c r="C313" s="544">
        <f t="shared" ref="C313:E315" si="53">C314</f>
        <v>60000</v>
      </c>
      <c r="D313" s="644">
        <f t="shared" si="53"/>
        <v>60000</v>
      </c>
      <c r="E313" s="644">
        <f t="shared" si="53"/>
        <v>60000</v>
      </c>
      <c r="F313" s="663">
        <f>D313/C313</f>
        <v>1</v>
      </c>
      <c r="G313" s="663">
        <f t="shared" ref="G313:G315" si="54">E313/D313</f>
        <v>1</v>
      </c>
      <c r="H313" s="664">
        <f>E313/C313</f>
        <v>1</v>
      </c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101"/>
      <c r="U313" s="101"/>
      <c r="V313" s="101"/>
      <c r="W313" s="101"/>
      <c r="X313" s="101"/>
      <c r="Y313" s="101"/>
      <c r="Z313" s="101"/>
      <c r="AA313" s="101"/>
      <c r="AB313" s="101"/>
      <c r="AC313" s="101"/>
      <c r="AD313" s="101"/>
      <c r="AE313" s="101"/>
      <c r="AF313" s="101"/>
      <c r="AG313" s="101"/>
      <c r="AH313" s="101"/>
      <c r="AI313" s="101"/>
      <c r="AJ313" s="101"/>
      <c r="AK313" s="101"/>
      <c r="AL313" s="101"/>
      <c r="AM313" s="101"/>
      <c r="AN313" s="101"/>
      <c r="AO313" s="101"/>
      <c r="AP313" s="101"/>
      <c r="AQ313" s="101"/>
      <c r="AR313" s="101"/>
      <c r="AS313" s="101"/>
      <c r="AT313" s="101"/>
      <c r="AU313" s="101"/>
    </row>
    <row r="314" spans="1:47" ht="12.75" customHeight="1" x14ac:dyDescent="0.2">
      <c r="A314" s="315">
        <v>37</v>
      </c>
      <c r="B314" s="490" t="s">
        <v>160</v>
      </c>
      <c r="C314" s="558">
        <f t="shared" si="53"/>
        <v>60000</v>
      </c>
      <c r="D314" s="645">
        <f t="shared" si="53"/>
        <v>60000</v>
      </c>
      <c r="E314" s="645">
        <f t="shared" si="53"/>
        <v>60000</v>
      </c>
      <c r="F314" s="665">
        <f>D314/C314</f>
        <v>1</v>
      </c>
      <c r="G314" s="665">
        <f t="shared" si="54"/>
        <v>1</v>
      </c>
      <c r="H314" s="666">
        <f>E314/C314</f>
        <v>1</v>
      </c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101"/>
      <c r="U314" s="101"/>
      <c r="V314" s="101"/>
      <c r="W314" s="101"/>
      <c r="X314" s="101"/>
      <c r="Y314" s="101"/>
      <c r="Z314" s="101"/>
      <c r="AA314" s="101"/>
      <c r="AB314" s="101"/>
      <c r="AC314" s="101"/>
      <c r="AD314" s="101"/>
      <c r="AE314" s="101"/>
      <c r="AF314" s="101"/>
      <c r="AG314" s="101"/>
      <c r="AH314" s="101"/>
      <c r="AI314" s="101"/>
      <c r="AJ314" s="101"/>
      <c r="AK314" s="101"/>
      <c r="AL314" s="101"/>
      <c r="AM314" s="101"/>
      <c r="AN314" s="101"/>
      <c r="AO314" s="101"/>
      <c r="AP314" s="101"/>
      <c r="AQ314" s="101"/>
      <c r="AR314" s="101"/>
      <c r="AS314" s="101"/>
      <c r="AT314" s="101"/>
      <c r="AU314" s="101"/>
    </row>
    <row r="315" spans="1:47" ht="12.75" customHeight="1" x14ac:dyDescent="0.2">
      <c r="A315" s="312">
        <v>372</v>
      </c>
      <c r="B315" s="463" t="s">
        <v>76</v>
      </c>
      <c r="C315" s="559">
        <f t="shared" si="53"/>
        <v>60000</v>
      </c>
      <c r="D315" s="634">
        <f t="shared" si="53"/>
        <v>60000</v>
      </c>
      <c r="E315" s="634">
        <f t="shared" si="53"/>
        <v>60000</v>
      </c>
      <c r="F315" s="635">
        <f>D315/C315</f>
        <v>1</v>
      </c>
      <c r="G315" s="635">
        <f t="shared" si="54"/>
        <v>1</v>
      </c>
      <c r="H315" s="636">
        <f>E315/C315</f>
        <v>1</v>
      </c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101"/>
      <c r="U315" s="101"/>
      <c r="V315" s="101"/>
      <c r="W315" s="101"/>
      <c r="X315" s="101"/>
      <c r="Y315" s="101"/>
      <c r="Z315" s="101"/>
      <c r="AA315" s="101"/>
      <c r="AB315" s="101"/>
      <c r="AC315" s="101"/>
      <c r="AD315" s="101"/>
      <c r="AE315" s="101"/>
      <c r="AF315" s="101"/>
      <c r="AG315" s="101"/>
      <c r="AH315" s="101"/>
      <c r="AI315" s="101"/>
      <c r="AJ315" s="101"/>
      <c r="AK315" s="101"/>
      <c r="AL315" s="101"/>
      <c r="AM315" s="101"/>
      <c r="AN315" s="101"/>
      <c r="AO315" s="101"/>
      <c r="AP315" s="101"/>
      <c r="AQ315" s="101"/>
      <c r="AR315" s="101"/>
      <c r="AS315" s="101"/>
      <c r="AT315" s="101"/>
      <c r="AU315" s="101"/>
    </row>
    <row r="316" spans="1:47" ht="12.75" customHeight="1" x14ac:dyDescent="0.2">
      <c r="A316" s="313">
        <v>372</v>
      </c>
      <c r="B316" s="464" t="s">
        <v>76</v>
      </c>
      <c r="C316" s="567">
        <v>60000</v>
      </c>
      <c r="D316" s="637">
        <v>60000</v>
      </c>
      <c r="E316" s="637">
        <v>60000</v>
      </c>
      <c r="F316" s="627"/>
      <c r="G316" s="627"/>
      <c r="H316" s="628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101"/>
      <c r="U316" s="101"/>
      <c r="V316" s="101"/>
      <c r="W316" s="101"/>
      <c r="X316" s="101"/>
      <c r="Y316" s="101"/>
      <c r="Z316" s="101"/>
      <c r="AA316" s="101"/>
      <c r="AB316" s="101"/>
      <c r="AC316" s="101"/>
      <c r="AD316" s="101"/>
      <c r="AE316" s="101"/>
      <c r="AF316" s="101"/>
      <c r="AG316" s="101"/>
      <c r="AH316" s="101"/>
      <c r="AI316" s="101"/>
      <c r="AJ316" s="101"/>
      <c r="AK316" s="101"/>
      <c r="AL316" s="101"/>
      <c r="AM316" s="101"/>
      <c r="AN316" s="101"/>
      <c r="AO316" s="101"/>
      <c r="AP316" s="101"/>
      <c r="AQ316" s="101"/>
      <c r="AR316" s="101"/>
      <c r="AS316" s="101"/>
      <c r="AT316" s="101"/>
      <c r="AU316" s="101"/>
    </row>
    <row r="317" spans="1:47" ht="15" customHeight="1" x14ac:dyDescent="0.2">
      <c r="A317" s="358" t="s">
        <v>382</v>
      </c>
      <c r="B317" s="208" t="s">
        <v>232</v>
      </c>
      <c r="C317" s="556">
        <f>C320</f>
        <v>45000</v>
      </c>
      <c r="D317" s="610">
        <f>D320</f>
        <v>45000</v>
      </c>
      <c r="E317" s="610">
        <f>E320</f>
        <v>45000</v>
      </c>
      <c r="F317" s="661">
        <f>D317/C317</f>
        <v>1</v>
      </c>
      <c r="G317" s="661">
        <f>E317/D317</f>
        <v>1</v>
      </c>
      <c r="H317" s="662">
        <f>E317/C317</f>
        <v>1</v>
      </c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101"/>
      <c r="U317" s="101"/>
      <c r="V317" s="101"/>
      <c r="W317" s="101"/>
      <c r="X317" s="101"/>
      <c r="Y317" s="101"/>
      <c r="Z317" s="101"/>
      <c r="AA317" s="101"/>
      <c r="AB317" s="101"/>
      <c r="AC317" s="101"/>
      <c r="AD317" s="101"/>
      <c r="AE317" s="101"/>
      <c r="AF317" s="101"/>
      <c r="AG317" s="101"/>
      <c r="AH317" s="101"/>
      <c r="AI317" s="101"/>
      <c r="AJ317" s="101"/>
      <c r="AK317" s="101"/>
      <c r="AL317" s="101"/>
      <c r="AM317" s="101"/>
      <c r="AN317" s="101"/>
      <c r="AO317" s="101"/>
      <c r="AP317" s="101"/>
      <c r="AQ317" s="101"/>
      <c r="AR317" s="101"/>
      <c r="AS317" s="101"/>
      <c r="AT317" s="101"/>
      <c r="AU317" s="101"/>
    </row>
    <row r="318" spans="1:47" ht="15" customHeight="1" x14ac:dyDescent="0.2">
      <c r="A318" s="356"/>
      <c r="B318" s="496" t="s">
        <v>335</v>
      </c>
      <c r="C318" s="556"/>
      <c r="D318" s="609"/>
      <c r="E318" s="609"/>
      <c r="F318" s="612"/>
      <c r="G318" s="612"/>
      <c r="H318" s="613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101"/>
      <c r="U318" s="101"/>
      <c r="V318" s="101"/>
      <c r="W318" s="101"/>
      <c r="X318" s="101"/>
      <c r="Y318" s="101"/>
      <c r="Z318" s="101"/>
      <c r="AA318" s="101"/>
      <c r="AB318" s="101"/>
      <c r="AC318" s="101"/>
      <c r="AD318" s="101"/>
      <c r="AE318" s="101"/>
      <c r="AF318" s="101"/>
      <c r="AG318" s="101"/>
      <c r="AH318" s="101"/>
      <c r="AI318" s="101"/>
      <c r="AJ318" s="101"/>
      <c r="AK318" s="101"/>
      <c r="AL318" s="101"/>
      <c r="AM318" s="101"/>
      <c r="AN318" s="101"/>
      <c r="AO318" s="101"/>
      <c r="AP318" s="101"/>
      <c r="AQ318" s="101"/>
      <c r="AR318" s="101"/>
      <c r="AS318" s="101"/>
      <c r="AT318" s="101"/>
      <c r="AU318" s="101"/>
    </row>
    <row r="319" spans="1:47" ht="12.75" customHeight="1" x14ac:dyDescent="0.2">
      <c r="A319" s="357" t="s">
        <v>104</v>
      </c>
      <c r="B319" s="494" t="s">
        <v>130</v>
      </c>
      <c r="C319" s="566"/>
      <c r="D319" s="626"/>
      <c r="E319" s="626"/>
      <c r="F319" s="627"/>
      <c r="G319" s="627"/>
      <c r="H319" s="628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101"/>
      <c r="U319" s="101"/>
      <c r="V319" s="101"/>
      <c r="W319" s="101"/>
      <c r="X319" s="101"/>
      <c r="Y319" s="101"/>
      <c r="Z319" s="101"/>
      <c r="AA319" s="101"/>
      <c r="AB319" s="101"/>
      <c r="AC319" s="101"/>
      <c r="AD319" s="101"/>
      <c r="AE319" s="101"/>
      <c r="AF319" s="101"/>
      <c r="AG319" s="101"/>
      <c r="AH319" s="101"/>
      <c r="AI319" s="101"/>
      <c r="AJ319" s="101"/>
      <c r="AK319" s="101"/>
      <c r="AL319" s="101"/>
      <c r="AM319" s="101"/>
      <c r="AN319" s="101"/>
      <c r="AO319" s="101"/>
      <c r="AP319" s="101"/>
      <c r="AQ319" s="101"/>
      <c r="AR319" s="101"/>
      <c r="AS319" s="101"/>
      <c r="AT319" s="101"/>
      <c r="AU319" s="101"/>
    </row>
    <row r="320" spans="1:47" ht="12.75" customHeight="1" x14ac:dyDescent="0.2">
      <c r="A320" s="278">
        <v>3</v>
      </c>
      <c r="B320" s="440" t="s">
        <v>69</v>
      </c>
      <c r="C320" s="544">
        <f t="shared" ref="C320:E322" si="55">C321</f>
        <v>45000</v>
      </c>
      <c r="D320" s="644">
        <f t="shared" si="55"/>
        <v>45000</v>
      </c>
      <c r="E320" s="644">
        <f t="shared" si="55"/>
        <v>45000</v>
      </c>
      <c r="F320" s="663">
        <f>D320/C320</f>
        <v>1</v>
      </c>
      <c r="G320" s="663">
        <f t="shared" ref="G320:G322" si="56">E320/D320</f>
        <v>1</v>
      </c>
      <c r="H320" s="664">
        <f>E320/C320</f>
        <v>1</v>
      </c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101"/>
      <c r="U320" s="101"/>
      <c r="V320" s="101"/>
      <c r="W320" s="101"/>
      <c r="X320" s="101"/>
      <c r="Y320" s="101"/>
      <c r="Z320" s="101"/>
      <c r="AA320" s="101"/>
      <c r="AB320" s="101"/>
      <c r="AC320" s="101"/>
      <c r="AD320" s="101"/>
      <c r="AE320" s="101"/>
      <c r="AF320" s="101"/>
      <c r="AG320" s="101"/>
      <c r="AH320" s="101"/>
      <c r="AI320" s="101"/>
      <c r="AJ320" s="101"/>
      <c r="AK320" s="101"/>
      <c r="AL320" s="101"/>
      <c r="AM320" s="101"/>
      <c r="AN320" s="101"/>
      <c r="AO320" s="101"/>
      <c r="AP320" s="101"/>
      <c r="AQ320" s="101"/>
      <c r="AR320" s="101"/>
      <c r="AS320" s="101"/>
      <c r="AT320" s="101"/>
      <c r="AU320" s="101"/>
    </row>
    <row r="321" spans="1:47" ht="12.75" customHeight="1" x14ac:dyDescent="0.2">
      <c r="A321" s="315">
        <v>37</v>
      </c>
      <c r="B321" s="490" t="s">
        <v>160</v>
      </c>
      <c r="C321" s="558">
        <f t="shared" si="55"/>
        <v>45000</v>
      </c>
      <c r="D321" s="645">
        <f t="shared" si="55"/>
        <v>45000</v>
      </c>
      <c r="E321" s="645">
        <f t="shared" si="55"/>
        <v>45000</v>
      </c>
      <c r="F321" s="665">
        <f>D321/C321</f>
        <v>1</v>
      </c>
      <c r="G321" s="665">
        <f t="shared" si="56"/>
        <v>1</v>
      </c>
      <c r="H321" s="666">
        <f>E321/C321</f>
        <v>1</v>
      </c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101"/>
      <c r="U321" s="101"/>
      <c r="V321" s="101"/>
      <c r="W321" s="101"/>
      <c r="X321" s="101"/>
      <c r="Y321" s="101"/>
      <c r="Z321" s="101"/>
      <c r="AA321" s="101"/>
      <c r="AB321" s="101"/>
      <c r="AC321" s="101"/>
      <c r="AD321" s="101"/>
      <c r="AE321" s="101"/>
      <c r="AF321" s="101"/>
      <c r="AG321" s="101"/>
      <c r="AH321" s="101"/>
      <c r="AI321" s="101"/>
      <c r="AJ321" s="101"/>
      <c r="AK321" s="101"/>
      <c r="AL321" s="101"/>
      <c r="AM321" s="101"/>
      <c r="AN321" s="101"/>
      <c r="AO321" s="101"/>
      <c r="AP321" s="101"/>
      <c r="AQ321" s="101"/>
      <c r="AR321" s="101"/>
      <c r="AS321" s="101"/>
      <c r="AT321" s="101"/>
      <c r="AU321" s="101"/>
    </row>
    <row r="322" spans="1:47" ht="12.75" customHeight="1" x14ac:dyDescent="0.2">
      <c r="A322" s="312">
        <v>372</v>
      </c>
      <c r="B322" s="463" t="s">
        <v>76</v>
      </c>
      <c r="C322" s="559">
        <f t="shared" si="55"/>
        <v>45000</v>
      </c>
      <c r="D322" s="634">
        <f t="shared" si="55"/>
        <v>45000</v>
      </c>
      <c r="E322" s="634">
        <f t="shared" si="55"/>
        <v>45000</v>
      </c>
      <c r="F322" s="635">
        <f>D322/C322</f>
        <v>1</v>
      </c>
      <c r="G322" s="635">
        <f t="shared" si="56"/>
        <v>1</v>
      </c>
      <c r="H322" s="636">
        <f>E322/C322</f>
        <v>1</v>
      </c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101"/>
      <c r="U322" s="101"/>
      <c r="V322" s="101"/>
      <c r="W322" s="101"/>
      <c r="X322" s="101"/>
      <c r="Y322" s="101"/>
      <c r="Z322" s="101"/>
      <c r="AA322" s="101"/>
      <c r="AB322" s="101"/>
      <c r="AC322" s="101"/>
      <c r="AD322" s="101"/>
      <c r="AE322" s="101"/>
      <c r="AF322" s="101"/>
      <c r="AG322" s="101"/>
      <c r="AH322" s="101"/>
      <c r="AI322" s="101"/>
      <c r="AJ322" s="101"/>
      <c r="AK322" s="101"/>
      <c r="AL322" s="101"/>
      <c r="AM322" s="101"/>
      <c r="AN322" s="101"/>
      <c r="AO322" s="101"/>
      <c r="AP322" s="101"/>
      <c r="AQ322" s="101"/>
      <c r="AR322" s="101"/>
      <c r="AS322" s="101"/>
      <c r="AT322" s="101"/>
      <c r="AU322" s="101"/>
    </row>
    <row r="323" spans="1:47" ht="12.75" customHeight="1" x14ac:dyDescent="0.2">
      <c r="A323" s="359">
        <v>372</v>
      </c>
      <c r="B323" s="497" t="s">
        <v>76</v>
      </c>
      <c r="C323" s="560">
        <v>45000</v>
      </c>
      <c r="D323" s="637">
        <v>45000</v>
      </c>
      <c r="E323" s="637">
        <v>45000</v>
      </c>
      <c r="F323" s="627"/>
      <c r="G323" s="627"/>
      <c r="H323" s="628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101"/>
      <c r="U323" s="101"/>
      <c r="V323" s="101"/>
      <c r="W323" s="101"/>
      <c r="X323" s="101"/>
      <c r="Y323" s="101"/>
      <c r="Z323" s="101"/>
      <c r="AA323" s="101"/>
      <c r="AB323" s="101"/>
      <c r="AC323" s="101"/>
      <c r="AD323" s="101"/>
      <c r="AE323" s="101"/>
      <c r="AF323" s="101"/>
      <c r="AG323" s="101"/>
      <c r="AH323" s="101"/>
      <c r="AI323" s="101"/>
      <c r="AJ323" s="101"/>
      <c r="AK323" s="101"/>
      <c r="AL323" s="101"/>
      <c r="AM323" s="101"/>
      <c r="AN323" s="101"/>
      <c r="AO323" s="101"/>
      <c r="AP323" s="101"/>
      <c r="AQ323" s="101"/>
      <c r="AR323" s="101"/>
      <c r="AS323" s="101"/>
      <c r="AT323" s="101"/>
      <c r="AU323" s="101"/>
    </row>
    <row r="324" spans="1:47" ht="20.100000000000001" customHeight="1" x14ac:dyDescent="0.2">
      <c r="A324" s="718" t="s">
        <v>299</v>
      </c>
      <c r="B324" s="719"/>
      <c r="C324" s="551">
        <f>C325+C332+C339</f>
        <v>85000</v>
      </c>
      <c r="D324" s="608">
        <f>D325+D332+D339</f>
        <v>80000</v>
      </c>
      <c r="E324" s="608">
        <f>E325+E332+E339</f>
        <v>80000</v>
      </c>
      <c r="F324" s="667">
        <f>D324/C324</f>
        <v>0.94117647058823528</v>
      </c>
      <c r="G324" s="667">
        <f>E324/D324</f>
        <v>1</v>
      </c>
      <c r="H324" s="668">
        <f>E324/C324</f>
        <v>0.94117647058823528</v>
      </c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101"/>
      <c r="U324" s="101"/>
      <c r="V324" s="101"/>
      <c r="W324" s="101"/>
      <c r="X324" s="101"/>
      <c r="Y324" s="101"/>
      <c r="Z324" s="101"/>
      <c r="AA324" s="101"/>
      <c r="AB324" s="101"/>
      <c r="AC324" s="101"/>
      <c r="AD324" s="101"/>
      <c r="AE324" s="101"/>
      <c r="AF324" s="101"/>
      <c r="AG324" s="101"/>
      <c r="AH324" s="101"/>
      <c r="AI324" s="101"/>
      <c r="AJ324" s="101"/>
      <c r="AK324" s="101"/>
      <c r="AL324" s="101"/>
      <c r="AM324" s="101"/>
      <c r="AN324" s="101"/>
      <c r="AO324" s="101"/>
      <c r="AP324" s="101"/>
      <c r="AQ324" s="101"/>
      <c r="AR324" s="101"/>
      <c r="AS324" s="101"/>
      <c r="AT324" s="101"/>
      <c r="AU324" s="101"/>
    </row>
    <row r="325" spans="1:47" ht="15" customHeight="1" x14ac:dyDescent="0.2">
      <c r="A325" s="331" t="s">
        <v>319</v>
      </c>
      <c r="B325" s="208" t="s">
        <v>233</v>
      </c>
      <c r="C325" s="526">
        <f>C328</f>
        <v>35000</v>
      </c>
      <c r="D325" s="610">
        <f>D328</f>
        <v>35000</v>
      </c>
      <c r="E325" s="610">
        <f>E328</f>
        <v>35000</v>
      </c>
      <c r="F325" s="661">
        <f>D325/C325</f>
        <v>1</v>
      </c>
      <c r="G325" s="661">
        <f>E325/D325</f>
        <v>1</v>
      </c>
      <c r="H325" s="662">
        <f>E325/C325</f>
        <v>1</v>
      </c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101"/>
      <c r="U325" s="101"/>
      <c r="V325" s="101"/>
      <c r="W325" s="101"/>
      <c r="X325" s="101"/>
      <c r="Y325" s="101"/>
      <c r="Z325" s="101"/>
      <c r="AA325" s="101"/>
      <c r="AB325" s="101"/>
      <c r="AC325" s="101"/>
      <c r="AD325" s="101"/>
      <c r="AE325" s="101"/>
      <c r="AF325" s="101"/>
      <c r="AG325" s="101"/>
      <c r="AH325" s="101"/>
      <c r="AI325" s="101"/>
      <c r="AJ325" s="101"/>
      <c r="AK325" s="101"/>
      <c r="AL325" s="101"/>
      <c r="AM325" s="101"/>
      <c r="AN325" s="101"/>
      <c r="AO325" s="101"/>
      <c r="AP325" s="101"/>
      <c r="AQ325" s="101"/>
      <c r="AR325" s="101"/>
      <c r="AS325" s="101"/>
      <c r="AT325" s="101"/>
      <c r="AU325" s="101"/>
    </row>
    <row r="326" spans="1:47" ht="15" customHeight="1" x14ac:dyDescent="0.2">
      <c r="A326" s="310"/>
      <c r="B326" s="399" t="s">
        <v>339</v>
      </c>
      <c r="C326" s="526"/>
      <c r="D326" s="609"/>
      <c r="E326" s="609"/>
      <c r="F326" s="612"/>
      <c r="G326" s="612"/>
      <c r="H326" s="613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101"/>
      <c r="U326" s="101"/>
      <c r="V326" s="101"/>
      <c r="W326" s="101"/>
      <c r="X326" s="101"/>
      <c r="Y326" s="101"/>
      <c r="Z326" s="101"/>
      <c r="AA326" s="101"/>
      <c r="AB326" s="101"/>
      <c r="AC326" s="101"/>
      <c r="AD326" s="101"/>
      <c r="AE326" s="101"/>
      <c r="AF326" s="101"/>
      <c r="AG326" s="101"/>
      <c r="AH326" s="101"/>
      <c r="AI326" s="101"/>
      <c r="AJ326" s="101"/>
      <c r="AK326" s="101"/>
      <c r="AL326" s="101"/>
      <c r="AM326" s="101"/>
      <c r="AN326" s="101"/>
      <c r="AO326" s="101"/>
      <c r="AP326" s="101"/>
      <c r="AQ326" s="101"/>
      <c r="AR326" s="101"/>
      <c r="AS326" s="101"/>
      <c r="AT326" s="101"/>
      <c r="AU326" s="101"/>
    </row>
    <row r="327" spans="1:47" ht="12.75" customHeight="1" x14ac:dyDescent="0.2">
      <c r="A327" s="311" t="s">
        <v>108</v>
      </c>
      <c r="B327" s="498" t="s">
        <v>130</v>
      </c>
      <c r="C327" s="569"/>
      <c r="D327" s="626"/>
      <c r="E327" s="626"/>
      <c r="F327" s="627"/>
      <c r="G327" s="627"/>
      <c r="H327" s="628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101"/>
      <c r="U327" s="101"/>
      <c r="V327" s="101"/>
      <c r="W327" s="101"/>
      <c r="X327" s="101"/>
      <c r="Y327" s="101"/>
      <c r="Z327" s="101"/>
      <c r="AA327" s="101"/>
      <c r="AB327" s="101"/>
      <c r="AC327" s="101"/>
      <c r="AD327" s="101"/>
      <c r="AE327" s="101"/>
      <c r="AF327" s="101"/>
      <c r="AG327" s="101"/>
      <c r="AH327" s="101"/>
      <c r="AI327" s="101"/>
      <c r="AJ327" s="101"/>
      <c r="AK327" s="101"/>
      <c r="AL327" s="101"/>
      <c r="AM327" s="101"/>
      <c r="AN327" s="101"/>
      <c r="AO327" s="101"/>
      <c r="AP327" s="101"/>
      <c r="AQ327" s="101"/>
      <c r="AR327" s="101"/>
      <c r="AS327" s="101"/>
      <c r="AT327" s="101"/>
      <c r="AU327" s="101"/>
    </row>
    <row r="328" spans="1:47" ht="12.75" customHeight="1" x14ac:dyDescent="0.2">
      <c r="A328" s="278">
        <v>3</v>
      </c>
      <c r="B328" s="440" t="s">
        <v>69</v>
      </c>
      <c r="C328" s="528">
        <f t="shared" ref="C328:E330" si="57">C329</f>
        <v>35000</v>
      </c>
      <c r="D328" s="644">
        <f t="shared" si="57"/>
        <v>35000</v>
      </c>
      <c r="E328" s="644">
        <f t="shared" si="57"/>
        <v>35000</v>
      </c>
      <c r="F328" s="663">
        <f>D328/C328</f>
        <v>1</v>
      </c>
      <c r="G328" s="663">
        <f t="shared" ref="G328:G330" si="58">E328/D328</f>
        <v>1</v>
      </c>
      <c r="H328" s="664">
        <f>E328/C328</f>
        <v>1</v>
      </c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101"/>
      <c r="U328" s="101"/>
      <c r="V328" s="101"/>
      <c r="W328" s="101"/>
      <c r="X328" s="101"/>
      <c r="Y328" s="101"/>
      <c r="Z328" s="101"/>
      <c r="AA328" s="101"/>
      <c r="AB328" s="101"/>
      <c r="AC328" s="101"/>
      <c r="AD328" s="101"/>
      <c r="AE328" s="101"/>
      <c r="AF328" s="101"/>
      <c r="AG328" s="101"/>
      <c r="AH328" s="101"/>
      <c r="AI328" s="101"/>
      <c r="AJ328" s="101"/>
      <c r="AK328" s="101"/>
      <c r="AL328" s="101"/>
      <c r="AM328" s="101"/>
      <c r="AN328" s="101"/>
      <c r="AO328" s="101"/>
      <c r="AP328" s="101"/>
      <c r="AQ328" s="101"/>
      <c r="AR328" s="101"/>
      <c r="AS328" s="101"/>
      <c r="AT328" s="101"/>
      <c r="AU328" s="101"/>
    </row>
    <row r="329" spans="1:47" ht="12.75" customHeight="1" x14ac:dyDescent="0.2">
      <c r="A329" s="279">
        <v>32</v>
      </c>
      <c r="B329" s="441" t="s">
        <v>31</v>
      </c>
      <c r="C329" s="570">
        <f t="shared" si="57"/>
        <v>35000</v>
      </c>
      <c r="D329" s="645">
        <f t="shared" si="57"/>
        <v>35000</v>
      </c>
      <c r="E329" s="645">
        <f t="shared" si="57"/>
        <v>35000</v>
      </c>
      <c r="F329" s="665">
        <f>D329/C329</f>
        <v>1</v>
      </c>
      <c r="G329" s="665">
        <f t="shared" si="58"/>
        <v>1</v>
      </c>
      <c r="H329" s="666">
        <f>E329/C329</f>
        <v>1</v>
      </c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101"/>
      <c r="U329" s="101"/>
      <c r="V329" s="101"/>
      <c r="W329" s="101"/>
      <c r="X329" s="101"/>
      <c r="Y329" s="101"/>
      <c r="Z329" s="101"/>
      <c r="AA329" s="101"/>
      <c r="AB329" s="101"/>
      <c r="AC329" s="101"/>
      <c r="AD329" s="101"/>
      <c r="AE329" s="101"/>
      <c r="AF329" s="101"/>
      <c r="AG329" s="101"/>
      <c r="AH329" s="101"/>
      <c r="AI329" s="101"/>
      <c r="AJ329" s="101"/>
      <c r="AK329" s="101"/>
      <c r="AL329" s="101"/>
      <c r="AM329" s="101"/>
      <c r="AN329" s="101"/>
      <c r="AO329" s="101"/>
      <c r="AP329" s="101"/>
      <c r="AQ329" s="101"/>
      <c r="AR329" s="101"/>
      <c r="AS329" s="101"/>
      <c r="AT329" s="101"/>
      <c r="AU329" s="101"/>
    </row>
    <row r="330" spans="1:47" ht="12.75" customHeight="1" x14ac:dyDescent="0.2">
      <c r="A330" s="307">
        <v>323</v>
      </c>
      <c r="B330" s="499" t="s">
        <v>34</v>
      </c>
      <c r="C330" s="571">
        <f t="shared" si="57"/>
        <v>35000</v>
      </c>
      <c r="D330" s="634">
        <f t="shared" si="57"/>
        <v>35000</v>
      </c>
      <c r="E330" s="634">
        <f t="shared" si="57"/>
        <v>35000</v>
      </c>
      <c r="F330" s="635">
        <f>D330/C330</f>
        <v>1</v>
      </c>
      <c r="G330" s="635">
        <f t="shared" si="58"/>
        <v>1</v>
      </c>
      <c r="H330" s="636">
        <f>E330/C330</f>
        <v>1</v>
      </c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101"/>
      <c r="U330" s="101"/>
      <c r="V330" s="101"/>
      <c r="W330" s="101"/>
      <c r="X330" s="101"/>
      <c r="Y330" s="101"/>
      <c r="Z330" s="101"/>
      <c r="AA330" s="101"/>
      <c r="AB330" s="101"/>
      <c r="AC330" s="101"/>
      <c r="AD330" s="101"/>
      <c r="AE330" s="101"/>
      <c r="AF330" s="101"/>
      <c r="AG330" s="101"/>
      <c r="AH330" s="101"/>
      <c r="AI330" s="101"/>
      <c r="AJ330" s="101"/>
      <c r="AK330" s="101"/>
      <c r="AL330" s="101"/>
      <c r="AM330" s="101"/>
      <c r="AN330" s="101"/>
      <c r="AO330" s="101"/>
      <c r="AP330" s="101"/>
      <c r="AQ330" s="101"/>
      <c r="AR330" s="101"/>
      <c r="AS330" s="101"/>
      <c r="AT330" s="101"/>
      <c r="AU330" s="101"/>
    </row>
    <row r="331" spans="1:47" ht="12.75" customHeight="1" x14ac:dyDescent="0.2">
      <c r="A331" s="317">
        <v>323</v>
      </c>
      <c r="B331" s="500" t="s">
        <v>34</v>
      </c>
      <c r="C331" s="569">
        <v>35000</v>
      </c>
      <c r="D331" s="637">
        <v>35000</v>
      </c>
      <c r="E331" s="637">
        <v>35000</v>
      </c>
      <c r="F331" s="627"/>
      <c r="G331" s="627"/>
      <c r="H331" s="628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101"/>
      <c r="U331" s="101"/>
      <c r="V331" s="101"/>
      <c r="W331" s="101"/>
      <c r="X331" s="101"/>
      <c r="Y331" s="101"/>
      <c r="Z331" s="101"/>
      <c r="AA331" s="101"/>
      <c r="AB331" s="101"/>
      <c r="AC331" s="101"/>
      <c r="AD331" s="101"/>
      <c r="AE331" s="101"/>
      <c r="AF331" s="101"/>
      <c r="AG331" s="101"/>
      <c r="AH331" s="101"/>
      <c r="AI331" s="101"/>
      <c r="AJ331" s="101"/>
      <c r="AK331" s="101"/>
      <c r="AL331" s="101"/>
      <c r="AM331" s="101"/>
      <c r="AN331" s="101"/>
      <c r="AO331" s="101"/>
      <c r="AP331" s="101"/>
      <c r="AQ331" s="101"/>
      <c r="AR331" s="101"/>
      <c r="AS331" s="101"/>
      <c r="AT331" s="101"/>
      <c r="AU331" s="101"/>
    </row>
    <row r="332" spans="1:47" ht="15" customHeight="1" x14ac:dyDescent="0.2">
      <c r="A332" s="309" t="s">
        <v>320</v>
      </c>
      <c r="B332" s="493" t="s">
        <v>234</v>
      </c>
      <c r="C332" s="526">
        <f>C335</f>
        <v>25000</v>
      </c>
      <c r="D332" s="610">
        <f>D335</f>
        <v>20000</v>
      </c>
      <c r="E332" s="610">
        <f>E335</f>
        <v>20000</v>
      </c>
      <c r="F332" s="661">
        <f>D332/C332</f>
        <v>0.8</v>
      </c>
      <c r="G332" s="661">
        <f>E332/D332</f>
        <v>1</v>
      </c>
      <c r="H332" s="662">
        <f>E332/C332</f>
        <v>0.8</v>
      </c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101"/>
      <c r="U332" s="101"/>
      <c r="V332" s="101"/>
      <c r="W332" s="101"/>
      <c r="X332" s="101"/>
      <c r="Y332" s="101"/>
      <c r="Z332" s="101"/>
      <c r="AA332" s="101"/>
      <c r="AB332" s="101"/>
      <c r="AC332" s="101"/>
      <c r="AD332" s="101"/>
      <c r="AE332" s="101"/>
      <c r="AF332" s="101"/>
      <c r="AG332" s="101"/>
      <c r="AH332" s="101"/>
      <c r="AI332" s="101"/>
      <c r="AJ332" s="101"/>
      <c r="AK332" s="101"/>
      <c r="AL332" s="101"/>
      <c r="AM332" s="101"/>
      <c r="AN332" s="101"/>
      <c r="AO332" s="101"/>
      <c r="AP332" s="101"/>
      <c r="AQ332" s="101"/>
      <c r="AR332" s="101"/>
      <c r="AS332" s="101"/>
      <c r="AT332" s="101"/>
      <c r="AU332" s="101"/>
    </row>
    <row r="333" spans="1:47" ht="15" customHeight="1" x14ac:dyDescent="0.2">
      <c r="A333" s="310"/>
      <c r="B333" s="399" t="s">
        <v>339</v>
      </c>
      <c r="C333" s="526"/>
      <c r="D333" s="609"/>
      <c r="E333" s="609"/>
      <c r="F333" s="612"/>
      <c r="G333" s="612"/>
      <c r="H333" s="613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101"/>
      <c r="U333" s="101"/>
      <c r="V333" s="101"/>
      <c r="W333" s="101"/>
      <c r="X333" s="101"/>
      <c r="Y333" s="101"/>
      <c r="Z333" s="101"/>
      <c r="AA333" s="101"/>
      <c r="AB333" s="101"/>
      <c r="AC333" s="101"/>
      <c r="AD333" s="101"/>
      <c r="AE333" s="101"/>
      <c r="AF333" s="101"/>
      <c r="AG333" s="101"/>
      <c r="AH333" s="101"/>
      <c r="AI333" s="101"/>
      <c r="AJ333" s="101"/>
      <c r="AK333" s="101"/>
      <c r="AL333" s="101"/>
      <c r="AM333" s="101"/>
      <c r="AN333" s="101"/>
      <c r="AO333" s="101"/>
      <c r="AP333" s="101"/>
      <c r="AQ333" s="101"/>
      <c r="AR333" s="101"/>
      <c r="AS333" s="101"/>
      <c r="AT333" s="101"/>
      <c r="AU333" s="101"/>
    </row>
    <row r="334" spans="1:47" ht="12.75" customHeight="1" x14ac:dyDescent="0.2">
      <c r="A334" s="311" t="s">
        <v>108</v>
      </c>
      <c r="B334" s="498" t="s">
        <v>130</v>
      </c>
      <c r="C334" s="572"/>
      <c r="D334" s="626"/>
      <c r="E334" s="626"/>
      <c r="F334" s="627"/>
      <c r="G334" s="627"/>
      <c r="H334" s="628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101"/>
      <c r="U334" s="101"/>
      <c r="V334" s="101"/>
      <c r="W334" s="101"/>
      <c r="X334" s="101"/>
      <c r="Y334" s="101"/>
      <c r="Z334" s="101"/>
      <c r="AA334" s="101"/>
      <c r="AB334" s="101"/>
      <c r="AC334" s="101"/>
      <c r="AD334" s="101"/>
      <c r="AE334" s="101"/>
      <c r="AF334" s="101"/>
      <c r="AG334" s="101"/>
      <c r="AH334" s="101"/>
      <c r="AI334" s="101"/>
      <c r="AJ334" s="101"/>
      <c r="AK334" s="101"/>
      <c r="AL334" s="101"/>
      <c r="AM334" s="101"/>
      <c r="AN334" s="101"/>
      <c r="AO334" s="101"/>
      <c r="AP334" s="101"/>
      <c r="AQ334" s="101"/>
      <c r="AR334" s="101"/>
      <c r="AS334" s="101"/>
      <c r="AT334" s="101"/>
      <c r="AU334" s="101"/>
    </row>
    <row r="335" spans="1:47" ht="12.75" customHeight="1" x14ac:dyDescent="0.2">
      <c r="A335" s="278">
        <v>3</v>
      </c>
      <c r="B335" s="440" t="s">
        <v>69</v>
      </c>
      <c r="C335" s="528">
        <f t="shared" ref="C335:E337" si="59">C336</f>
        <v>25000</v>
      </c>
      <c r="D335" s="644">
        <f t="shared" si="59"/>
        <v>20000</v>
      </c>
      <c r="E335" s="644">
        <f t="shared" si="59"/>
        <v>20000</v>
      </c>
      <c r="F335" s="663">
        <f>D335/C335</f>
        <v>0.8</v>
      </c>
      <c r="G335" s="663">
        <f t="shared" ref="G335:G337" si="60">E335/D335</f>
        <v>1</v>
      </c>
      <c r="H335" s="664">
        <f>E335/C335</f>
        <v>0.8</v>
      </c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101"/>
      <c r="U335" s="101"/>
      <c r="V335" s="101"/>
      <c r="W335" s="101"/>
      <c r="X335" s="101"/>
      <c r="Y335" s="101"/>
      <c r="Z335" s="101"/>
      <c r="AA335" s="101"/>
      <c r="AB335" s="101"/>
      <c r="AC335" s="101"/>
      <c r="AD335" s="101"/>
      <c r="AE335" s="101"/>
      <c r="AF335" s="101"/>
      <c r="AG335" s="101"/>
      <c r="AH335" s="101"/>
      <c r="AI335" s="101"/>
      <c r="AJ335" s="101"/>
      <c r="AK335" s="101"/>
      <c r="AL335" s="101"/>
      <c r="AM335" s="101"/>
      <c r="AN335" s="101"/>
      <c r="AO335" s="101"/>
      <c r="AP335" s="101"/>
      <c r="AQ335" s="101"/>
      <c r="AR335" s="101"/>
      <c r="AS335" s="101"/>
      <c r="AT335" s="101"/>
      <c r="AU335" s="101"/>
    </row>
    <row r="336" spans="1:47" ht="12.75" customHeight="1" x14ac:dyDescent="0.2">
      <c r="A336" s="279">
        <v>32</v>
      </c>
      <c r="B336" s="441" t="s">
        <v>31</v>
      </c>
      <c r="C336" s="570">
        <f t="shared" si="59"/>
        <v>25000</v>
      </c>
      <c r="D336" s="645">
        <f t="shared" si="59"/>
        <v>20000</v>
      </c>
      <c r="E336" s="645">
        <f t="shared" si="59"/>
        <v>20000</v>
      </c>
      <c r="F336" s="665">
        <f>D336/C336</f>
        <v>0.8</v>
      </c>
      <c r="G336" s="665">
        <f t="shared" si="60"/>
        <v>1</v>
      </c>
      <c r="H336" s="666">
        <f>E336/C336</f>
        <v>0.8</v>
      </c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101"/>
      <c r="U336" s="101"/>
      <c r="V336" s="101"/>
      <c r="W336" s="101"/>
      <c r="X336" s="101"/>
      <c r="Y336" s="101"/>
      <c r="Z336" s="101"/>
      <c r="AA336" s="101"/>
      <c r="AB336" s="101"/>
      <c r="AC336" s="101"/>
      <c r="AD336" s="101"/>
      <c r="AE336" s="101"/>
      <c r="AF336" s="101"/>
      <c r="AG336" s="101"/>
      <c r="AH336" s="101"/>
      <c r="AI336" s="101"/>
      <c r="AJ336" s="101"/>
      <c r="AK336" s="101"/>
      <c r="AL336" s="101"/>
      <c r="AM336" s="101"/>
      <c r="AN336" s="101"/>
      <c r="AO336" s="101"/>
      <c r="AP336" s="101"/>
      <c r="AQ336" s="101"/>
      <c r="AR336" s="101"/>
      <c r="AS336" s="101"/>
      <c r="AT336" s="101"/>
      <c r="AU336" s="101"/>
    </row>
    <row r="337" spans="1:47" ht="12.75" customHeight="1" x14ac:dyDescent="0.2">
      <c r="A337" s="307">
        <v>323</v>
      </c>
      <c r="B337" s="499" t="s">
        <v>34</v>
      </c>
      <c r="C337" s="571">
        <f t="shared" si="59"/>
        <v>25000</v>
      </c>
      <c r="D337" s="634">
        <f t="shared" si="59"/>
        <v>20000</v>
      </c>
      <c r="E337" s="634">
        <f t="shared" si="59"/>
        <v>20000</v>
      </c>
      <c r="F337" s="635">
        <f>D337/C337</f>
        <v>0.8</v>
      </c>
      <c r="G337" s="635">
        <f t="shared" si="60"/>
        <v>1</v>
      </c>
      <c r="H337" s="636">
        <f>E337/C337</f>
        <v>0.8</v>
      </c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101"/>
      <c r="U337" s="101"/>
      <c r="V337" s="101"/>
      <c r="W337" s="101"/>
      <c r="X337" s="101"/>
      <c r="Y337" s="101"/>
      <c r="Z337" s="101"/>
      <c r="AA337" s="101"/>
      <c r="AB337" s="101"/>
      <c r="AC337" s="101"/>
      <c r="AD337" s="101"/>
      <c r="AE337" s="101"/>
      <c r="AF337" s="101"/>
      <c r="AG337" s="101"/>
      <c r="AH337" s="101"/>
      <c r="AI337" s="101"/>
      <c r="AJ337" s="101"/>
      <c r="AK337" s="101"/>
      <c r="AL337" s="101"/>
      <c r="AM337" s="101"/>
      <c r="AN337" s="101"/>
      <c r="AO337" s="101"/>
      <c r="AP337" s="101"/>
      <c r="AQ337" s="101"/>
      <c r="AR337" s="101"/>
      <c r="AS337" s="101"/>
      <c r="AT337" s="101"/>
      <c r="AU337" s="101"/>
    </row>
    <row r="338" spans="1:47" ht="12.75" customHeight="1" x14ac:dyDescent="0.2">
      <c r="A338" s="317">
        <v>323</v>
      </c>
      <c r="B338" s="500" t="s">
        <v>34</v>
      </c>
      <c r="C338" s="546">
        <v>25000</v>
      </c>
      <c r="D338" s="637">
        <v>20000</v>
      </c>
      <c r="E338" s="637">
        <v>20000</v>
      </c>
      <c r="F338" s="627"/>
      <c r="G338" s="627"/>
      <c r="H338" s="628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  <c r="T338" s="101"/>
      <c r="U338" s="101"/>
      <c r="V338" s="101"/>
      <c r="W338" s="101"/>
      <c r="X338" s="101"/>
      <c r="Y338" s="101"/>
      <c r="Z338" s="101"/>
      <c r="AA338" s="101"/>
      <c r="AB338" s="101"/>
      <c r="AC338" s="101"/>
      <c r="AD338" s="101"/>
      <c r="AE338" s="101"/>
      <c r="AF338" s="101"/>
      <c r="AG338" s="101"/>
      <c r="AH338" s="101"/>
      <c r="AI338" s="101"/>
      <c r="AJ338" s="101"/>
      <c r="AK338" s="101"/>
      <c r="AL338" s="101"/>
      <c r="AM338" s="101"/>
      <c r="AN338" s="101"/>
      <c r="AO338" s="101"/>
      <c r="AP338" s="101"/>
      <c r="AQ338" s="101"/>
      <c r="AR338" s="101"/>
      <c r="AS338" s="101"/>
      <c r="AT338" s="101"/>
      <c r="AU338" s="101"/>
    </row>
    <row r="339" spans="1:47" ht="15" customHeight="1" x14ac:dyDescent="0.2">
      <c r="A339" s="309" t="s">
        <v>321</v>
      </c>
      <c r="B339" s="493" t="s">
        <v>235</v>
      </c>
      <c r="C339" s="526">
        <f>C342</f>
        <v>25000</v>
      </c>
      <c r="D339" s="610">
        <f>D342</f>
        <v>25000</v>
      </c>
      <c r="E339" s="610">
        <f>E342</f>
        <v>25000</v>
      </c>
      <c r="F339" s="661">
        <f>D339/C339</f>
        <v>1</v>
      </c>
      <c r="G339" s="661">
        <f>E339/D339</f>
        <v>1</v>
      </c>
      <c r="H339" s="662">
        <f>E339/C339</f>
        <v>1</v>
      </c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  <c r="T339" s="101"/>
      <c r="U339" s="101"/>
      <c r="V339" s="101"/>
      <c r="W339" s="101"/>
      <c r="X339" s="101"/>
      <c r="Y339" s="101"/>
      <c r="Z339" s="101"/>
      <c r="AA339" s="101"/>
      <c r="AB339" s="101"/>
      <c r="AC339" s="101"/>
      <c r="AD339" s="101"/>
      <c r="AE339" s="101"/>
      <c r="AF339" s="101"/>
      <c r="AG339" s="101"/>
      <c r="AH339" s="101"/>
      <c r="AI339" s="101"/>
      <c r="AJ339" s="101"/>
      <c r="AK339" s="101"/>
      <c r="AL339" s="101"/>
      <c r="AM339" s="101"/>
      <c r="AN339" s="101"/>
      <c r="AO339" s="101"/>
      <c r="AP339" s="101"/>
      <c r="AQ339" s="101"/>
      <c r="AR339" s="101"/>
      <c r="AS339" s="101"/>
      <c r="AT339" s="101"/>
      <c r="AU339" s="101"/>
    </row>
    <row r="340" spans="1:47" ht="15" customHeight="1" x14ac:dyDescent="0.2">
      <c r="A340" s="310"/>
      <c r="B340" s="399" t="s">
        <v>346</v>
      </c>
      <c r="C340" s="526"/>
      <c r="D340" s="609"/>
      <c r="E340" s="609"/>
      <c r="F340" s="612"/>
      <c r="G340" s="612"/>
      <c r="H340" s="613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  <c r="T340" s="101"/>
      <c r="U340" s="101"/>
      <c r="V340" s="101"/>
      <c r="W340" s="101"/>
      <c r="X340" s="101"/>
      <c r="Y340" s="101"/>
      <c r="Z340" s="101"/>
      <c r="AA340" s="101"/>
      <c r="AB340" s="101"/>
      <c r="AC340" s="101"/>
      <c r="AD340" s="101"/>
      <c r="AE340" s="101"/>
      <c r="AF340" s="101"/>
      <c r="AG340" s="101"/>
      <c r="AH340" s="101"/>
      <c r="AI340" s="101"/>
      <c r="AJ340" s="101"/>
      <c r="AK340" s="101"/>
      <c r="AL340" s="101"/>
      <c r="AM340" s="101"/>
      <c r="AN340" s="101"/>
      <c r="AO340" s="101"/>
      <c r="AP340" s="101"/>
      <c r="AQ340" s="101"/>
      <c r="AR340" s="101"/>
      <c r="AS340" s="101"/>
      <c r="AT340" s="101"/>
      <c r="AU340" s="101"/>
    </row>
    <row r="341" spans="1:47" ht="12.75" customHeight="1" x14ac:dyDescent="0.2">
      <c r="A341" s="311" t="s">
        <v>109</v>
      </c>
      <c r="B341" s="439" t="s">
        <v>130</v>
      </c>
      <c r="C341" s="527"/>
      <c r="D341" s="626"/>
      <c r="E341" s="626"/>
      <c r="F341" s="627"/>
      <c r="G341" s="627"/>
      <c r="H341" s="628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  <c r="T341" s="101"/>
      <c r="U341" s="101"/>
      <c r="V341" s="101"/>
      <c r="W341" s="101"/>
      <c r="X341" s="101"/>
      <c r="Y341" s="101"/>
      <c r="Z341" s="101"/>
      <c r="AA341" s="101"/>
      <c r="AB341" s="101"/>
      <c r="AC341" s="101"/>
      <c r="AD341" s="101"/>
      <c r="AE341" s="101"/>
      <c r="AF341" s="101"/>
      <c r="AG341" s="101"/>
      <c r="AH341" s="101"/>
      <c r="AI341" s="101"/>
      <c r="AJ341" s="101"/>
      <c r="AK341" s="101"/>
      <c r="AL341" s="101"/>
      <c r="AM341" s="101"/>
      <c r="AN341" s="101"/>
      <c r="AO341" s="101"/>
      <c r="AP341" s="101"/>
      <c r="AQ341" s="101"/>
      <c r="AR341" s="101"/>
      <c r="AS341" s="101"/>
      <c r="AT341" s="101"/>
      <c r="AU341" s="101"/>
    </row>
    <row r="342" spans="1:47" ht="12.75" customHeight="1" x14ac:dyDescent="0.2">
      <c r="A342" s="278">
        <v>3</v>
      </c>
      <c r="B342" s="440" t="s">
        <v>69</v>
      </c>
      <c r="C342" s="528">
        <f t="shared" ref="C342:E344" si="61">C343</f>
        <v>25000</v>
      </c>
      <c r="D342" s="644">
        <f t="shared" si="61"/>
        <v>25000</v>
      </c>
      <c r="E342" s="644">
        <f t="shared" si="61"/>
        <v>25000</v>
      </c>
      <c r="F342" s="663">
        <f>D342/C342</f>
        <v>1</v>
      </c>
      <c r="G342" s="663">
        <f t="shared" ref="G342:G344" si="62">E342/D342</f>
        <v>1</v>
      </c>
      <c r="H342" s="664">
        <f>E342/C342</f>
        <v>1</v>
      </c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  <c r="T342" s="101"/>
      <c r="U342" s="101"/>
      <c r="V342" s="101"/>
      <c r="W342" s="101"/>
      <c r="X342" s="101"/>
      <c r="Y342" s="101"/>
      <c r="Z342" s="101"/>
      <c r="AA342" s="101"/>
      <c r="AB342" s="101"/>
      <c r="AC342" s="101"/>
      <c r="AD342" s="101"/>
      <c r="AE342" s="101"/>
      <c r="AF342" s="101"/>
      <c r="AG342" s="101"/>
      <c r="AH342" s="101"/>
      <c r="AI342" s="101"/>
      <c r="AJ342" s="101"/>
      <c r="AK342" s="101"/>
      <c r="AL342" s="101"/>
      <c r="AM342" s="101"/>
      <c r="AN342" s="101"/>
      <c r="AO342" s="101"/>
      <c r="AP342" s="101"/>
      <c r="AQ342" s="101"/>
      <c r="AR342" s="101"/>
      <c r="AS342" s="101"/>
      <c r="AT342" s="101"/>
      <c r="AU342" s="101"/>
    </row>
    <row r="343" spans="1:47" ht="12.75" customHeight="1" x14ac:dyDescent="0.2">
      <c r="A343" s="279">
        <v>32</v>
      </c>
      <c r="B343" s="441" t="s">
        <v>31</v>
      </c>
      <c r="C343" s="529">
        <f t="shared" si="61"/>
        <v>25000</v>
      </c>
      <c r="D343" s="645">
        <f t="shared" si="61"/>
        <v>25000</v>
      </c>
      <c r="E343" s="645">
        <f t="shared" si="61"/>
        <v>25000</v>
      </c>
      <c r="F343" s="665">
        <f>D343/C343</f>
        <v>1</v>
      </c>
      <c r="G343" s="665">
        <f t="shared" si="62"/>
        <v>1</v>
      </c>
      <c r="H343" s="666">
        <f>E343/C343</f>
        <v>1</v>
      </c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  <c r="T343" s="101"/>
      <c r="U343" s="101"/>
      <c r="V343" s="101"/>
      <c r="W343" s="101"/>
      <c r="X343" s="101"/>
      <c r="Y343" s="101"/>
      <c r="Z343" s="101"/>
      <c r="AA343" s="101"/>
      <c r="AB343" s="101"/>
      <c r="AC343" s="101"/>
      <c r="AD343" s="101"/>
      <c r="AE343" s="101"/>
      <c r="AF343" s="101"/>
      <c r="AG343" s="101"/>
      <c r="AH343" s="101"/>
      <c r="AI343" s="101"/>
      <c r="AJ343" s="101"/>
      <c r="AK343" s="101"/>
      <c r="AL343" s="101"/>
      <c r="AM343" s="101"/>
      <c r="AN343" s="101"/>
      <c r="AO343" s="101"/>
      <c r="AP343" s="101"/>
      <c r="AQ343" s="101"/>
      <c r="AR343" s="101"/>
      <c r="AS343" s="101"/>
      <c r="AT343" s="101"/>
      <c r="AU343" s="101"/>
    </row>
    <row r="344" spans="1:47" ht="12.75" customHeight="1" x14ac:dyDescent="0.2">
      <c r="A344" s="307">
        <v>323</v>
      </c>
      <c r="B344" s="446" t="s">
        <v>34</v>
      </c>
      <c r="C344" s="545">
        <f t="shared" si="61"/>
        <v>25000</v>
      </c>
      <c r="D344" s="634">
        <f t="shared" si="61"/>
        <v>25000</v>
      </c>
      <c r="E344" s="634">
        <f t="shared" si="61"/>
        <v>25000</v>
      </c>
      <c r="F344" s="635">
        <f>D344/C344</f>
        <v>1</v>
      </c>
      <c r="G344" s="635">
        <f t="shared" si="62"/>
        <v>1</v>
      </c>
      <c r="H344" s="636">
        <f>E344/C344</f>
        <v>1</v>
      </c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  <c r="T344" s="101"/>
      <c r="U344" s="101"/>
      <c r="V344" s="101"/>
      <c r="W344" s="101"/>
      <c r="X344" s="101"/>
      <c r="Y344" s="101"/>
      <c r="Z344" s="101"/>
      <c r="AA344" s="101"/>
      <c r="AB344" s="101"/>
      <c r="AC344" s="101"/>
      <c r="AD344" s="101"/>
      <c r="AE344" s="101"/>
      <c r="AF344" s="101"/>
      <c r="AG344" s="101"/>
      <c r="AH344" s="101"/>
      <c r="AI344" s="101"/>
      <c r="AJ344" s="101"/>
      <c r="AK344" s="101"/>
      <c r="AL344" s="101"/>
      <c r="AM344" s="101"/>
      <c r="AN344" s="101"/>
      <c r="AO344" s="101"/>
      <c r="AP344" s="101"/>
      <c r="AQ344" s="101"/>
      <c r="AR344" s="101"/>
      <c r="AS344" s="101"/>
      <c r="AT344" s="101"/>
      <c r="AU344" s="101"/>
    </row>
    <row r="345" spans="1:47" ht="12.75" customHeight="1" x14ac:dyDescent="0.2">
      <c r="A345" s="317">
        <v>323</v>
      </c>
      <c r="B345" s="439" t="s">
        <v>34</v>
      </c>
      <c r="C345" s="546">
        <v>25000</v>
      </c>
      <c r="D345" s="637">
        <v>25000</v>
      </c>
      <c r="E345" s="637">
        <v>25000</v>
      </c>
      <c r="F345" s="627"/>
      <c r="G345" s="627"/>
      <c r="H345" s="628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  <c r="T345" s="101"/>
      <c r="U345" s="101"/>
      <c r="V345" s="101"/>
      <c r="W345" s="101"/>
      <c r="X345" s="101"/>
      <c r="Y345" s="101"/>
      <c r="Z345" s="101"/>
      <c r="AA345" s="101"/>
      <c r="AB345" s="101"/>
      <c r="AC345" s="101"/>
      <c r="AD345" s="101"/>
      <c r="AE345" s="101"/>
      <c r="AF345" s="101"/>
      <c r="AG345" s="101"/>
      <c r="AH345" s="101"/>
      <c r="AI345" s="101"/>
      <c r="AJ345" s="101"/>
      <c r="AK345" s="101"/>
      <c r="AL345" s="101"/>
      <c r="AM345" s="101"/>
      <c r="AN345" s="101"/>
      <c r="AO345" s="101"/>
      <c r="AP345" s="101"/>
      <c r="AQ345" s="101"/>
      <c r="AR345" s="101"/>
      <c r="AS345" s="101"/>
      <c r="AT345" s="101"/>
      <c r="AU345" s="101"/>
    </row>
    <row r="346" spans="1:47" ht="20.100000000000001" customHeight="1" x14ac:dyDescent="0.2">
      <c r="A346" s="725" t="s">
        <v>117</v>
      </c>
      <c r="B346" s="726"/>
      <c r="C346" s="573"/>
      <c r="D346" s="649"/>
      <c r="E346" s="649"/>
      <c r="F346" s="650"/>
      <c r="G346" s="650"/>
      <c r="H346" s="65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  <c r="T346" s="101"/>
      <c r="U346" s="101"/>
      <c r="V346" s="101"/>
      <c r="W346" s="101"/>
      <c r="X346" s="101"/>
      <c r="Y346" s="101"/>
      <c r="Z346" s="101"/>
      <c r="AA346" s="101"/>
      <c r="AB346" s="101"/>
      <c r="AC346" s="101"/>
      <c r="AD346" s="101"/>
      <c r="AE346" s="101"/>
      <c r="AF346" s="101"/>
      <c r="AG346" s="101"/>
      <c r="AH346" s="101"/>
      <c r="AI346" s="101"/>
      <c r="AJ346" s="101"/>
      <c r="AK346" s="101"/>
      <c r="AL346" s="101"/>
      <c r="AM346" s="101"/>
      <c r="AN346" s="101"/>
      <c r="AO346" s="101"/>
      <c r="AP346" s="101"/>
      <c r="AQ346" s="101"/>
      <c r="AR346" s="101"/>
      <c r="AS346" s="101"/>
      <c r="AT346" s="101"/>
      <c r="AU346" s="101"/>
    </row>
    <row r="347" spans="1:47" ht="20.100000000000001" customHeight="1" x14ac:dyDescent="0.2">
      <c r="A347" s="360" t="s">
        <v>300</v>
      </c>
      <c r="B347" s="209"/>
      <c r="C347" s="551">
        <f>C348+C355+C362+C369</f>
        <v>225000</v>
      </c>
      <c r="D347" s="608">
        <f>D348+D355+D362+D369</f>
        <v>215000</v>
      </c>
      <c r="E347" s="608">
        <f>E348+E355+E362+E369</f>
        <v>215000</v>
      </c>
      <c r="F347" s="667">
        <f>D347/C347</f>
        <v>0.9555555555555556</v>
      </c>
      <c r="G347" s="667">
        <f>E347/D347</f>
        <v>1</v>
      </c>
      <c r="H347" s="668">
        <f>E347/C347</f>
        <v>0.9555555555555556</v>
      </c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  <c r="T347" s="101"/>
      <c r="U347" s="101"/>
      <c r="V347" s="101"/>
      <c r="W347" s="101"/>
      <c r="X347" s="101"/>
      <c r="Y347" s="101"/>
      <c r="Z347" s="101"/>
      <c r="AA347" s="101"/>
      <c r="AB347" s="101"/>
      <c r="AC347" s="101"/>
      <c r="AD347" s="101"/>
      <c r="AE347" s="101"/>
      <c r="AF347" s="101"/>
      <c r="AG347" s="101"/>
      <c r="AH347" s="101"/>
      <c r="AI347" s="101"/>
      <c r="AJ347" s="101"/>
      <c r="AK347" s="101"/>
      <c r="AL347" s="101"/>
      <c r="AM347" s="101"/>
      <c r="AN347" s="101"/>
      <c r="AO347" s="101"/>
      <c r="AP347" s="101"/>
      <c r="AQ347" s="101"/>
      <c r="AR347" s="101"/>
      <c r="AS347" s="101"/>
      <c r="AT347" s="101"/>
      <c r="AU347" s="101"/>
    </row>
    <row r="348" spans="1:47" ht="15" customHeight="1" x14ac:dyDescent="0.2">
      <c r="A348" s="355" t="s">
        <v>322</v>
      </c>
      <c r="B348" s="208" t="s">
        <v>238</v>
      </c>
      <c r="C348" s="556">
        <f>C351</f>
        <v>180000</v>
      </c>
      <c r="D348" s="610">
        <f>D351</f>
        <v>180000</v>
      </c>
      <c r="E348" s="610">
        <f>E351</f>
        <v>180000</v>
      </c>
      <c r="F348" s="661">
        <f>D348/C348</f>
        <v>1</v>
      </c>
      <c r="G348" s="661">
        <f>E348/D348</f>
        <v>1</v>
      </c>
      <c r="H348" s="662">
        <f>E348/C348</f>
        <v>1</v>
      </c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  <c r="Z348" s="101"/>
      <c r="AA348" s="101"/>
      <c r="AB348" s="101"/>
      <c r="AC348" s="101"/>
      <c r="AD348" s="101"/>
      <c r="AE348" s="101"/>
      <c r="AF348" s="101"/>
      <c r="AG348" s="101"/>
      <c r="AH348" s="101"/>
      <c r="AI348" s="101"/>
      <c r="AJ348" s="101"/>
      <c r="AK348" s="101"/>
      <c r="AL348" s="101"/>
      <c r="AM348" s="101"/>
      <c r="AN348" s="101"/>
      <c r="AO348" s="101"/>
      <c r="AP348" s="101"/>
      <c r="AQ348" s="101"/>
      <c r="AR348" s="101"/>
      <c r="AS348" s="101"/>
      <c r="AT348" s="101"/>
      <c r="AU348" s="101"/>
    </row>
    <row r="349" spans="1:47" ht="15" customHeight="1" x14ac:dyDescent="0.2">
      <c r="A349" s="356"/>
      <c r="B349" s="474" t="s">
        <v>338</v>
      </c>
      <c r="C349" s="556"/>
      <c r="D349" s="609"/>
      <c r="E349" s="609"/>
      <c r="F349" s="612"/>
      <c r="G349" s="612"/>
      <c r="H349" s="613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  <c r="T349" s="101"/>
      <c r="U349" s="101"/>
      <c r="V349" s="101"/>
      <c r="W349" s="101"/>
      <c r="X349" s="101"/>
      <c r="Y349" s="101"/>
      <c r="Z349" s="101"/>
      <c r="AA349" s="101"/>
      <c r="AB349" s="101"/>
      <c r="AC349" s="101"/>
      <c r="AD349" s="101"/>
      <c r="AE349" s="101"/>
      <c r="AF349" s="101"/>
      <c r="AG349" s="101"/>
      <c r="AH349" s="101"/>
      <c r="AI349" s="101"/>
      <c r="AJ349" s="101"/>
      <c r="AK349" s="101"/>
      <c r="AL349" s="101"/>
      <c r="AM349" s="101"/>
      <c r="AN349" s="101"/>
      <c r="AO349" s="101"/>
      <c r="AP349" s="101"/>
      <c r="AQ349" s="101"/>
      <c r="AR349" s="101"/>
      <c r="AS349" s="101"/>
      <c r="AT349" s="101"/>
      <c r="AU349" s="101"/>
    </row>
    <row r="350" spans="1:47" ht="12.75" customHeight="1" x14ac:dyDescent="0.2">
      <c r="A350" s="361" t="s">
        <v>118</v>
      </c>
      <c r="B350" s="501" t="s">
        <v>130</v>
      </c>
      <c r="C350" s="574"/>
      <c r="D350" s="626"/>
      <c r="E350" s="626"/>
      <c r="F350" s="627"/>
      <c r="G350" s="627"/>
      <c r="H350" s="628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  <c r="T350" s="101"/>
      <c r="U350" s="101"/>
      <c r="V350" s="101"/>
      <c r="W350" s="101"/>
      <c r="X350" s="101"/>
      <c r="Y350" s="101"/>
      <c r="Z350" s="101"/>
      <c r="AA350" s="101"/>
      <c r="AB350" s="101"/>
      <c r="AC350" s="101"/>
      <c r="AD350" s="101"/>
      <c r="AE350" s="101"/>
      <c r="AF350" s="101"/>
      <c r="AG350" s="101"/>
      <c r="AH350" s="101"/>
      <c r="AI350" s="101"/>
      <c r="AJ350" s="101"/>
      <c r="AK350" s="101"/>
      <c r="AL350" s="101"/>
      <c r="AM350" s="101"/>
      <c r="AN350" s="101"/>
      <c r="AO350" s="101"/>
      <c r="AP350" s="101"/>
      <c r="AQ350" s="101"/>
      <c r="AR350" s="101"/>
      <c r="AS350" s="101"/>
      <c r="AT350" s="101"/>
      <c r="AU350" s="101"/>
    </row>
    <row r="351" spans="1:47" ht="12.75" customHeight="1" x14ac:dyDescent="0.2">
      <c r="A351" s="278">
        <v>3</v>
      </c>
      <c r="B351" s="440" t="s">
        <v>69</v>
      </c>
      <c r="C351" s="575">
        <f t="shared" ref="C351:E353" si="63">C352</f>
        <v>180000</v>
      </c>
      <c r="D351" s="644">
        <f t="shared" si="63"/>
        <v>180000</v>
      </c>
      <c r="E351" s="644">
        <f t="shared" si="63"/>
        <v>180000</v>
      </c>
      <c r="F351" s="663">
        <f>D351/C351</f>
        <v>1</v>
      </c>
      <c r="G351" s="663">
        <f t="shared" ref="G351:G353" si="64">E351/D351</f>
        <v>1</v>
      </c>
      <c r="H351" s="664">
        <f>E351/C351</f>
        <v>1</v>
      </c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  <c r="T351" s="101"/>
      <c r="U351" s="101"/>
      <c r="V351" s="101"/>
      <c r="W351" s="101"/>
      <c r="X351" s="101"/>
      <c r="Y351" s="101"/>
      <c r="Z351" s="101"/>
      <c r="AA351" s="101"/>
      <c r="AB351" s="101"/>
      <c r="AC351" s="101"/>
      <c r="AD351" s="101"/>
      <c r="AE351" s="101"/>
      <c r="AF351" s="101"/>
      <c r="AG351" s="101"/>
      <c r="AH351" s="101"/>
      <c r="AI351" s="101"/>
      <c r="AJ351" s="101"/>
      <c r="AK351" s="101"/>
      <c r="AL351" s="101"/>
      <c r="AM351" s="101"/>
      <c r="AN351" s="101"/>
      <c r="AO351" s="101"/>
      <c r="AP351" s="101"/>
      <c r="AQ351" s="101"/>
      <c r="AR351" s="101"/>
      <c r="AS351" s="101"/>
      <c r="AT351" s="101"/>
      <c r="AU351" s="101"/>
    </row>
    <row r="352" spans="1:47" ht="12.75" customHeight="1" x14ac:dyDescent="0.2">
      <c r="A352" s="279">
        <v>38</v>
      </c>
      <c r="B352" s="441" t="s">
        <v>39</v>
      </c>
      <c r="C352" s="576">
        <f t="shared" si="63"/>
        <v>180000</v>
      </c>
      <c r="D352" s="645">
        <f t="shared" si="63"/>
        <v>180000</v>
      </c>
      <c r="E352" s="645">
        <f t="shared" si="63"/>
        <v>180000</v>
      </c>
      <c r="F352" s="665">
        <f>D352/C352</f>
        <v>1</v>
      </c>
      <c r="G352" s="665">
        <f t="shared" si="64"/>
        <v>1</v>
      </c>
      <c r="H352" s="666">
        <f>E352/C352</f>
        <v>1</v>
      </c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  <c r="T352" s="101"/>
      <c r="U352" s="101"/>
      <c r="V352" s="101"/>
      <c r="W352" s="101"/>
      <c r="X352" s="101"/>
      <c r="Y352" s="101"/>
      <c r="Z352" s="101"/>
      <c r="AA352" s="101"/>
      <c r="AB352" s="101"/>
      <c r="AC352" s="101"/>
      <c r="AD352" s="101"/>
      <c r="AE352" s="101"/>
      <c r="AF352" s="101"/>
      <c r="AG352" s="101"/>
      <c r="AH352" s="101"/>
      <c r="AI352" s="101"/>
      <c r="AJ352" s="101"/>
      <c r="AK352" s="101"/>
      <c r="AL352" s="101"/>
      <c r="AM352" s="101"/>
      <c r="AN352" s="101"/>
      <c r="AO352" s="101"/>
      <c r="AP352" s="101"/>
      <c r="AQ352" s="101"/>
      <c r="AR352" s="101"/>
      <c r="AS352" s="101"/>
      <c r="AT352" s="101"/>
      <c r="AU352" s="101"/>
    </row>
    <row r="353" spans="1:47" ht="12.75" customHeight="1" x14ac:dyDescent="0.2">
      <c r="A353" s="312">
        <v>381</v>
      </c>
      <c r="B353" s="484" t="s">
        <v>71</v>
      </c>
      <c r="C353" s="559">
        <f t="shared" si="63"/>
        <v>180000</v>
      </c>
      <c r="D353" s="634">
        <f t="shared" si="63"/>
        <v>180000</v>
      </c>
      <c r="E353" s="634">
        <f t="shared" si="63"/>
        <v>180000</v>
      </c>
      <c r="F353" s="635">
        <f>D353/C353</f>
        <v>1</v>
      </c>
      <c r="G353" s="635">
        <f t="shared" si="64"/>
        <v>1</v>
      </c>
      <c r="H353" s="636">
        <f>E353/C353</f>
        <v>1</v>
      </c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  <c r="T353" s="101"/>
      <c r="U353" s="101"/>
      <c r="V353" s="101"/>
      <c r="W353" s="101"/>
      <c r="X353" s="101"/>
      <c r="Y353" s="101"/>
      <c r="Z353" s="101"/>
      <c r="AA353" s="101"/>
      <c r="AB353" s="101"/>
      <c r="AC353" s="101"/>
      <c r="AD353" s="101"/>
      <c r="AE353" s="101"/>
      <c r="AF353" s="101"/>
      <c r="AG353" s="101"/>
      <c r="AH353" s="101"/>
      <c r="AI353" s="101"/>
      <c r="AJ353" s="101"/>
      <c r="AK353" s="101"/>
      <c r="AL353" s="101"/>
      <c r="AM353" s="101"/>
      <c r="AN353" s="101"/>
      <c r="AO353" s="101"/>
      <c r="AP353" s="101"/>
      <c r="AQ353" s="101"/>
      <c r="AR353" s="101"/>
      <c r="AS353" s="101"/>
      <c r="AT353" s="101"/>
      <c r="AU353" s="101"/>
    </row>
    <row r="354" spans="1:47" ht="12.75" customHeight="1" x14ac:dyDescent="0.2">
      <c r="A354" s="313">
        <v>381</v>
      </c>
      <c r="B354" s="502" t="s">
        <v>71</v>
      </c>
      <c r="C354" s="560">
        <v>180000</v>
      </c>
      <c r="D354" s="637">
        <v>180000</v>
      </c>
      <c r="E354" s="637">
        <v>180000</v>
      </c>
      <c r="F354" s="627"/>
      <c r="G354" s="627"/>
      <c r="H354" s="628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  <c r="T354" s="101"/>
      <c r="U354" s="101"/>
      <c r="V354" s="101"/>
      <c r="W354" s="101"/>
      <c r="X354" s="101"/>
      <c r="Y354" s="101"/>
      <c r="Z354" s="101"/>
      <c r="AA354" s="101"/>
      <c r="AB354" s="101"/>
      <c r="AC354" s="101"/>
      <c r="AD354" s="101"/>
      <c r="AE354" s="101"/>
      <c r="AF354" s="101"/>
      <c r="AG354" s="101"/>
      <c r="AH354" s="101"/>
      <c r="AI354" s="101"/>
      <c r="AJ354" s="101"/>
      <c r="AK354" s="101"/>
      <c r="AL354" s="101"/>
      <c r="AM354" s="101"/>
      <c r="AN354" s="101"/>
      <c r="AO354" s="101"/>
      <c r="AP354" s="101"/>
      <c r="AQ354" s="101"/>
      <c r="AR354" s="101"/>
      <c r="AS354" s="101"/>
      <c r="AT354" s="101"/>
      <c r="AU354" s="101"/>
    </row>
    <row r="355" spans="1:47" ht="15" customHeight="1" x14ac:dyDescent="0.2">
      <c r="A355" s="355" t="s">
        <v>323</v>
      </c>
      <c r="B355" s="493" t="s">
        <v>239</v>
      </c>
      <c r="C355" s="556">
        <f>C358</f>
        <v>35000</v>
      </c>
      <c r="D355" s="610">
        <f>D358</f>
        <v>25000</v>
      </c>
      <c r="E355" s="610">
        <f>E358</f>
        <v>25000</v>
      </c>
      <c r="F355" s="661">
        <f>D355/C355</f>
        <v>0.7142857142857143</v>
      </c>
      <c r="G355" s="661">
        <f>E355/D355</f>
        <v>1</v>
      </c>
      <c r="H355" s="662">
        <f>E355/C355</f>
        <v>0.7142857142857143</v>
      </c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  <c r="T355" s="101"/>
      <c r="U355" s="101"/>
      <c r="V355" s="101"/>
      <c r="W355" s="101"/>
      <c r="X355" s="101"/>
      <c r="Y355" s="101"/>
      <c r="Z355" s="101"/>
      <c r="AA355" s="101"/>
      <c r="AB355" s="101"/>
      <c r="AC355" s="101"/>
      <c r="AD355" s="101"/>
      <c r="AE355" s="101"/>
      <c r="AF355" s="101"/>
      <c r="AG355" s="101"/>
      <c r="AH355" s="101"/>
      <c r="AI355" s="101"/>
      <c r="AJ355" s="101"/>
      <c r="AK355" s="101"/>
      <c r="AL355" s="101"/>
      <c r="AM355" s="101"/>
      <c r="AN355" s="101"/>
      <c r="AO355" s="101"/>
      <c r="AP355" s="101"/>
      <c r="AQ355" s="101"/>
      <c r="AR355" s="101"/>
      <c r="AS355" s="101"/>
      <c r="AT355" s="101"/>
      <c r="AU355" s="101"/>
    </row>
    <row r="356" spans="1:47" ht="15" customHeight="1" x14ac:dyDescent="0.2">
      <c r="A356" s="356"/>
      <c r="B356" s="474" t="s">
        <v>338</v>
      </c>
      <c r="C356" s="556"/>
      <c r="D356" s="609"/>
      <c r="E356" s="609"/>
      <c r="F356" s="612"/>
      <c r="G356" s="612"/>
      <c r="H356" s="613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  <c r="T356" s="101"/>
      <c r="U356" s="101"/>
      <c r="V356" s="101"/>
      <c r="W356" s="101"/>
      <c r="X356" s="101"/>
      <c r="Y356" s="101"/>
      <c r="Z356" s="101"/>
      <c r="AA356" s="101"/>
      <c r="AB356" s="101"/>
      <c r="AC356" s="101"/>
      <c r="AD356" s="101"/>
      <c r="AE356" s="101"/>
      <c r="AF356" s="101"/>
      <c r="AG356" s="101"/>
      <c r="AH356" s="101"/>
      <c r="AI356" s="101"/>
      <c r="AJ356" s="101"/>
      <c r="AK356" s="101"/>
      <c r="AL356" s="101"/>
      <c r="AM356" s="101"/>
      <c r="AN356" s="101"/>
      <c r="AO356" s="101"/>
      <c r="AP356" s="101"/>
      <c r="AQ356" s="101"/>
      <c r="AR356" s="101"/>
      <c r="AS356" s="101"/>
      <c r="AT356" s="101"/>
      <c r="AU356" s="101"/>
    </row>
    <row r="357" spans="1:47" ht="12.75" customHeight="1" x14ac:dyDescent="0.2">
      <c r="A357" s="361" t="s">
        <v>118</v>
      </c>
      <c r="B357" s="501" t="s">
        <v>130</v>
      </c>
      <c r="C357" s="577"/>
      <c r="D357" s="626"/>
      <c r="E357" s="626"/>
      <c r="F357" s="627"/>
      <c r="G357" s="627"/>
      <c r="H357" s="628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  <c r="T357" s="101"/>
      <c r="U357" s="101"/>
      <c r="V357" s="101"/>
      <c r="W357" s="101"/>
      <c r="X357" s="101"/>
      <c r="Y357" s="101"/>
      <c r="Z357" s="101"/>
      <c r="AA357" s="101"/>
      <c r="AB357" s="101"/>
      <c r="AC357" s="101"/>
      <c r="AD357" s="101"/>
      <c r="AE357" s="101"/>
      <c r="AF357" s="101"/>
      <c r="AG357" s="101"/>
      <c r="AH357" s="101"/>
      <c r="AI357" s="101"/>
      <c r="AJ357" s="101"/>
      <c r="AK357" s="101"/>
      <c r="AL357" s="101"/>
      <c r="AM357" s="101"/>
      <c r="AN357" s="101"/>
      <c r="AO357" s="101"/>
      <c r="AP357" s="101"/>
      <c r="AQ357" s="101"/>
      <c r="AR357" s="101"/>
      <c r="AS357" s="101"/>
      <c r="AT357" s="101"/>
      <c r="AU357" s="101"/>
    </row>
    <row r="358" spans="1:47" ht="12.75" customHeight="1" x14ac:dyDescent="0.2">
      <c r="A358" s="278">
        <v>3</v>
      </c>
      <c r="B358" s="440" t="s">
        <v>69</v>
      </c>
      <c r="C358" s="544">
        <f t="shared" ref="C358:E360" si="65">C359</f>
        <v>35000</v>
      </c>
      <c r="D358" s="644">
        <f t="shared" si="65"/>
        <v>25000</v>
      </c>
      <c r="E358" s="644">
        <f t="shared" si="65"/>
        <v>25000</v>
      </c>
      <c r="F358" s="663">
        <f>D358/C358</f>
        <v>0.7142857142857143</v>
      </c>
      <c r="G358" s="663">
        <f t="shared" ref="G358:G360" si="66">E358/D358</f>
        <v>1</v>
      </c>
      <c r="H358" s="664">
        <f>E358/C358</f>
        <v>0.7142857142857143</v>
      </c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  <c r="T358" s="101"/>
      <c r="U358" s="101"/>
      <c r="V358" s="101"/>
      <c r="W358" s="101"/>
      <c r="X358" s="101"/>
      <c r="Y358" s="101"/>
      <c r="Z358" s="101"/>
      <c r="AA358" s="101"/>
      <c r="AB358" s="101"/>
      <c r="AC358" s="101"/>
      <c r="AD358" s="101"/>
      <c r="AE358" s="101"/>
      <c r="AF358" s="101"/>
      <c r="AG358" s="101"/>
      <c r="AH358" s="101"/>
      <c r="AI358" s="101"/>
      <c r="AJ358" s="101"/>
      <c r="AK358" s="101"/>
      <c r="AL358" s="101"/>
      <c r="AM358" s="101"/>
      <c r="AN358" s="101"/>
      <c r="AO358" s="101"/>
      <c r="AP358" s="101"/>
      <c r="AQ358" s="101"/>
      <c r="AR358" s="101"/>
      <c r="AS358" s="101"/>
      <c r="AT358" s="101"/>
      <c r="AU358" s="101"/>
    </row>
    <row r="359" spans="1:47" ht="12.75" customHeight="1" x14ac:dyDescent="0.2">
      <c r="A359" s="279">
        <v>38</v>
      </c>
      <c r="B359" s="441" t="s">
        <v>39</v>
      </c>
      <c r="C359" s="558">
        <f t="shared" si="65"/>
        <v>35000</v>
      </c>
      <c r="D359" s="645">
        <f t="shared" si="65"/>
        <v>25000</v>
      </c>
      <c r="E359" s="645">
        <f t="shared" si="65"/>
        <v>25000</v>
      </c>
      <c r="F359" s="665">
        <f>D359/C359</f>
        <v>0.7142857142857143</v>
      </c>
      <c r="G359" s="665">
        <f t="shared" si="66"/>
        <v>1</v>
      </c>
      <c r="H359" s="666">
        <f>E359/C359</f>
        <v>0.7142857142857143</v>
      </c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  <c r="T359" s="101"/>
      <c r="U359" s="101"/>
      <c r="V359" s="101"/>
      <c r="W359" s="101"/>
      <c r="X359" s="101"/>
      <c r="Y359" s="101"/>
      <c r="Z359" s="101"/>
      <c r="AA359" s="101"/>
      <c r="AB359" s="101"/>
      <c r="AC359" s="101"/>
      <c r="AD359" s="101"/>
      <c r="AE359" s="101"/>
      <c r="AF359" s="101"/>
      <c r="AG359" s="101"/>
      <c r="AH359" s="101"/>
      <c r="AI359" s="101"/>
      <c r="AJ359" s="101"/>
      <c r="AK359" s="101"/>
      <c r="AL359" s="101"/>
      <c r="AM359" s="101"/>
      <c r="AN359" s="101"/>
      <c r="AO359" s="101"/>
      <c r="AP359" s="101"/>
      <c r="AQ359" s="101"/>
      <c r="AR359" s="101"/>
      <c r="AS359" s="101"/>
      <c r="AT359" s="101"/>
      <c r="AU359" s="101"/>
    </row>
    <row r="360" spans="1:47" ht="12.75" customHeight="1" x14ac:dyDescent="0.2">
      <c r="A360" s="312">
        <v>381</v>
      </c>
      <c r="B360" s="484" t="s">
        <v>71</v>
      </c>
      <c r="C360" s="559">
        <f t="shared" si="65"/>
        <v>35000</v>
      </c>
      <c r="D360" s="634">
        <f t="shared" si="65"/>
        <v>25000</v>
      </c>
      <c r="E360" s="634">
        <f t="shared" si="65"/>
        <v>25000</v>
      </c>
      <c r="F360" s="635">
        <f>D360/C360</f>
        <v>0.7142857142857143</v>
      </c>
      <c r="G360" s="635">
        <f t="shared" si="66"/>
        <v>1</v>
      </c>
      <c r="H360" s="636">
        <f>E360/C360</f>
        <v>0.7142857142857143</v>
      </c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  <c r="T360" s="101"/>
      <c r="U360" s="101"/>
      <c r="V360" s="101"/>
      <c r="W360" s="101"/>
      <c r="X360" s="101"/>
      <c r="Y360" s="101"/>
      <c r="Z360" s="101"/>
      <c r="AA360" s="101"/>
      <c r="AB360" s="101"/>
      <c r="AC360" s="101"/>
      <c r="AD360" s="101"/>
      <c r="AE360" s="101"/>
      <c r="AF360" s="101"/>
      <c r="AG360" s="101"/>
      <c r="AH360" s="101"/>
      <c r="AI360" s="101"/>
      <c r="AJ360" s="101"/>
      <c r="AK360" s="101"/>
      <c r="AL360" s="101"/>
      <c r="AM360" s="101"/>
      <c r="AN360" s="101"/>
      <c r="AO360" s="101"/>
      <c r="AP360" s="101"/>
      <c r="AQ360" s="101"/>
      <c r="AR360" s="101"/>
      <c r="AS360" s="101"/>
      <c r="AT360" s="101"/>
      <c r="AU360" s="101"/>
    </row>
    <row r="361" spans="1:47" ht="12.75" customHeight="1" x14ac:dyDescent="0.2">
      <c r="A361" s="313">
        <v>381</v>
      </c>
      <c r="B361" s="502" t="s">
        <v>71</v>
      </c>
      <c r="C361" s="578">
        <v>35000</v>
      </c>
      <c r="D361" s="637">
        <v>25000</v>
      </c>
      <c r="E361" s="637">
        <v>25000</v>
      </c>
      <c r="F361" s="627"/>
      <c r="G361" s="627"/>
      <c r="H361" s="628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  <c r="T361" s="101"/>
      <c r="U361" s="101"/>
      <c r="V361" s="101"/>
      <c r="W361" s="101"/>
      <c r="X361" s="101"/>
      <c r="Y361" s="101"/>
      <c r="Z361" s="101"/>
      <c r="AA361" s="101"/>
      <c r="AB361" s="101"/>
      <c r="AC361" s="101"/>
      <c r="AD361" s="101"/>
      <c r="AE361" s="101"/>
      <c r="AF361" s="101"/>
      <c r="AG361" s="101"/>
      <c r="AH361" s="101"/>
      <c r="AI361" s="101"/>
      <c r="AJ361" s="101"/>
      <c r="AK361" s="101"/>
      <c r="AL361" s="101"/>
      <c r="AM361" s="101"/>
      <c r="AN361" s="101"/>
      <c r="AO361" s="101"/>
      <c r="AP361" s="101"/>
      <c r="AQ361" s="101"/>
      <c r="AR361" s="101"/>
      <c r="AS361" s="101"/>
      <c r="AT361" s="101"/>
      <c r="AU361" s="101"/>
    </row>
    <row r="362" spans="1:47" ht="15" customHeight="1" x14ac:dyDescent="0.2">
      <c r="A362" s="355" t="s">
        <v>324</v>
      </c>
      <c r="B362" s="493" t="s">
        <v>240</v>
      </c>
      <c r="C362" s="556">
        <f>C365</f>
        <v>5000</v>
      </c>
      <c r="D362" s="610">
        <f>D365</f>
        <v>5000</v>
      </c>
      <c r="E362" s="610">
        <f>E365</f>
        <v>5000</v>
      </c>
      <c r="F362" s="661">
        <f>D362/C362</f>
        <v>1</v>
      </c>
      <c r="G362" s="661">
        <f>E362/D362</f>
        <v>1</v>
      </c>
      <c r="H362" s="662">
        <f>E362/C362</f>
        <v>1</v>
      </c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  <c r="T362" s="101"/>
      <c r="U362" s="101"/>
      <c r="V362" s="101"/>
      <c r="W362" s="101"/>
      <c r="X362" s="101"/>
      <c r="Y362" s="101"/>
      <c r="Z362" s="101"/>
      <c r="AA362" s="101"/>
      <c r="AB362" s="101"/>
      <c r="AC362" s="101"/>
      <c r="AD362" s="101"/>
      <c r="AE362" s="101"/>
      <c r="AF362" s="101"/>
      <c r="AG362" s="101"/>
      <c r="AH362" s="101"/>
      <c r="AI362" s="101"/>
      <c r="AJ362" s="101"/>
      <c r="AK362" s="101"/>
      <c r="AL362" s="101"/>
      <c r="AM362" s="101"/>
      <c r="AN362" s="101"/>
      <c r="AO362" s="101"/>
      <c r="AP362" s="101"/>
      <c r="AQ362" s="101"/>
      <c r="AR362" s="101"/>
      <c r="AS362" s="101"/>
      <c r="AT362" s="101"/>
      <c r="AU362" s="101"/>
    </row>
    <row r="363" spans="1:47" ht="15" customHeight="1" x14ac:dyDescent="0.2">
      <c r="A363" s="356"/>
      <c r="B363" s="474" t="s">
        <v>338</v>
      </c>
      <c r="C363" s="556"/>
      <c r="D363" s="609"/>
      <c r="E363" s="609"/>
      <c r="F363" s="612"/>
      <c r="G363" s="612"/>
      <c r="H363" s="613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  <c r="T363" s="101"/>
      <c r="U363" s="101"/>
      <c r="V363" s="101"/>
      <c r="W363" s="101"/>
      <c r="X363" s="101"/>
      <c r="Y363" s="101"/>
      <c r="Z363" s="101"/>
      <c r="AA363" s="101"/>
      <c r="AB363" s="101"/>
      <c r="AC363" s="101"/>
      <c r="AD363" s="101"/>
      <c r="AE363" s="101"/>
      <c r="AF363" s="101"/>
      <c r="AG363" s="101"/>
      <c r="AH363" s="101"/>
      <c r="AI363" s="101"/>
      <c r="AJ363" s="101"/>
      <c r="AK363" s="101"/>
      <c r="AL363" s="101"/>
      <c r="AM363" s="101"/>
      <c r="AN363" s="101"/>
      <c r="AO363" s="101"/>
      <c r="AP363" s="101"/>
      <c r="AQ363" s="101"/>
      <c r="AR363" s="101"/>
      <c r="AS363" s="101"/>
      <c r="AT363" s="101"/>
      <c r="AU363" s="101"/>
    </row>
    <row r="364" spans="1:47" ht="12.75" customHeight="1" x14ac:dyDescent="0.2">
      <c r="A364" s="361" t="s">
        <v>118</v>
      </c>
      <c r="B364" s="501" t="s">
        <v>130</v>
      </c>
      <c r="C364" s="579"/>
      <c r="D364" s="626"/>
      <c r="E364" s="626"/>
      <c r="F364" s="627"/>
      <c r="G364" s="627"/>
      <c r="H364" s="628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  <c r="T364" s="101"/>
      <c r="U364" s="101"/>
      <c r="V364" s="101"/>
      <c r="W364" s="101"/>
      <c r="X364" s="101"/>
      <c r="Y364" s="101"/>
      <c r="Z364" s="101"/>
      <c r="AA364" s="101"/>
      <c r="AB364" s="101"/>
      <c r="AC364" s="101"/>
      <c r="AD364" s="101"/>
      <c r="AE364" s="101"/>
      <c r="AF364" s="101"/>
      <c r="AG364" s="101"/>
      <c r="AH364" s="101"/>
      <c r="AI364" s="101"/>
      <c r="AJ364" s="101"/>
      <c r="AK364" s="101"/>
      <c r="AL364" s="101"/>
      <c r="AM364" s="101"/>
      <c r="AN364" s="101"/>
      <c r="AO364" s="101"/>
      <c r="AP364" s="101"/>
      <c r="AQ364" s="101"/>
      <c r="AR364" s="101"/>
      <c r="AS364" s="101"/>
      <c r="AT364" s="101"/>
      <c r="AU364" s="101"/>
    </row>
    <row r="365" spans="1:47" ht="12.75" customHeight="1" x14ac:dyDescent="0.2">
      <c r="A365" s="278">
        <v>3</v>
      </c>
      <c r="B365" s="440" t="s">
        <v>69</v>
      </c>
      <c r="C365" s="544">
        <f t="shared" ref="C365:E367" si="67">C366</f>
        <v>5000</v>
      </c>
      <c r="D365" s="644">
        <f t="shared" si="67"/>
        <v>5000</v>
      </c>
      <c r="E365" s="644">
        <f t="shared" si="67"/>
        <v>5000</v>
      </c>
      <c r="F365" s="663">
        <f>D365/C366</f>
        <v>1</v>
      </c>
      <c r="G365" s="663">
        <f>E365/D365</f>
        <v>1</v>
      </c>
      <c r="H365" s="664">
        <f>E365/C365</f>
        <v>1</v>
      </c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  <c r="T365" s="101"/>
      <c r="U365" s="101"/>
      <c r="V365" s="101"/>
      <c r="W365" s="101"/>
      <c r="X365" s="101"/>
      <c r="Y365" s="101"/>
      <c r="Z365" s="101"/>
      <c r="AA365" s="101"/>
      <c r="AB365" s="101"/>
      <c r="AC365" s="101"/>
      <c r="AD365" s="101"/>
      <c r="AE365" s="101"/>
      <c r="AF365" s="101"/>
      <c r="AG365" s="101"/>
      <c r="AH365" s="101"/>
      <c r="AI365" s="101"/>
      <c r="AJ365" s="101"/>
      <c r="AK365" s="101"/>
      <c r="AL365" s="101"/>
      <c r="AM365" s="101"/>
      <c r="AN365" s="101"/>
      <c r="AO365" s="101"/>
      <c r="AP365" s="101"/>
      <c r="AQ365" s="101"/>
      <c r="AR365" s="101"/>
      <c r="AS365" s="101"/>
      <c r="AT365" s="101"/>
      <c r="AU365" s="101"/>
    </row>
    <row r="366" spans="1:47" ht="12.75" customHeight="1" x14ac:dyDescent="0.2">
      <c r="A366" s="279">
        <v>38</v>
      </c>
      <c r="B366" s="441" t="s">
        <v>39</v>
      </c>
      <c r="C366" s="558">
        <f t="shared" si="67"/>
        <v>5000</v>
      </c>
      <c r="D366" s="645">
        <f t="shared" si="67"/>
        <v>5000</v>
      </c>
      <c r="E366" s="645">
        <f t="shared" si="67"/>
        <v>5000</v>
      </c>
      <c r="F366" s="665">
        <f>D366/C366</f>
        <v>1</v>
      </c>
      <c r="G366" s="665">
        <f>E366/D366</f>
        <v>1</v>
      </c>
      <c r="H366" s="666">
        <f>E366/C366</f>
        <v>1</v>
      </c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  <c r="T366" s="101"/>
      <c r="U366" s="101"/>
      <c r="V366" s="101"/>
      <c r="W366" s="101"/>
      <c r="X366" s="101"/>
      <c r="Y366" s="101"/>
      <c r="Z366" s="101"/>
      <c r="AA366" s="101"/>
      <c r="AB366" s="101"/>
      <c r="AC366" s="101"/>
      <c r="AD366" s="101"/>
      <c r="AE366" s="101"/>
      <c r="AF366" s="101"/>
      <c r="AG366" s="101"/>
      <c r="AH366" s="101"/>
      <c r="AI366" s="101"/>
      <c r="AJ366" s="101"/>
      <c r="AK366" s="101"/>
      <c r="AL366" s="101"/>
      <c r="AM366" s="101"/>
      <c r="AN366" s="101"/>
      <c r="AO366" s="101"/>
      <c r="AP366" s="101"/>
      <c r="AQ366" s="101"/>
      <c r="AR366" s="101"/>
      <c r="AS366" s="101"/>
      <c r="AT366" s="101"/>
      <c r="AU366" s="101"/>
    </row>
    <row r="367" spans="1:47" ht="12.75" customHeight="1" x14ac:dyDescent="0.2">
      <c r="A367" s="312">
        <v>381</v>
      </c>
      <c r="B367" s="484" t="s">
        <v>71</v>
      </c>
      <c r="C367" s="559">
        <f t="shared" si="67"/>
        <v>5000</v>
      </c>
      <c r="D367" s="634">
        <f t="shared" si="67"/>
        <v>5000</v>
      </c>
      <c r="E367" s="634">
        <f t="shared" si="67"/>
        <v>5000</v>
      </c>
      <c r="F367" s="635">
        <f>D367/C367</f>
        <v>1</v>
      </c>
      <c r="G367" s="635">
        <f>E367/D367</f>
        <v>1</v>
      </c>
      <c r="H367" s="636">
        <f>E367/C367</f>
        <v>1</v>
      </c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  <c r="T367" s="101"/>
      <c r="U367" s="101"/>
      <c r="V367" s="101"/>
      <c r="W367" s="101"/>
      <c r="X367" s="101"/>
      <c r="Y367" s="101"/>
      <c r="Z367" s="101"/>
      <c r="AA367" s="101"/>
      <c r="AB367" s="101"/>
      <c r="AC367" s="101"/>
      <c r="AD367" s="101"/>
      <c r="AE367" s="101"/>
      <c r="AF367" s="101"/>
      <c r="AG367" s="101"/>
      <c r="AH367" s="101"/>
      <c r="AI367" s="101"/>
      <c r="AJ367" s="101"/>
      <c r="AK367" s="101"/>
      <c r="AL367" s="101"/>
      <c r="AM367" s="101"/>
      <c r="AN367" s="101"/>
      <c r="AO367" s="101"/>
      <c r="AP367" s="101"/>
      <c r="AQ367" s="101"/>
      <c r="AR367" s="101"/>
      <c r="AS367" s="101"/>
      <c r="AT367" s="101"/>
      <c r="AU367" s="101"/>
    </row>
    <row r="368" spans="1:47" ht="12.75" customHeight="1" x14ac:dyDescent="0.2">
      <c r="A368" s="313">
        <v>381</v>
      </c>
      <c r="B368" s="502" t="s">
        <v>71</v>
      </c>
      <c r="C368" s="578">
        <v>5000</v>
      </c>
      <c r="D368" s="637">
        <v>5000</v>
      </c>
      <c r="E368" s="637">
        <v>5000</v>
      </c>
      <c r="F368" s="627"/>
      <c r="G368" s="627"/>
      <c r="H368" s="628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  <c r="T368" s="101"/>
      <c r="U368" s="101"/>
      <c r="V368" s="101"/>
      <c r="W368" s="101"/>
      <c r="X368" s="101"/>
      <c r="Y368" s="101"/>
      <c r="Z368" s="101"/>
      <c r="AA368" s="101"/>
      <c r="AB368" s="101"/>
      <c r="AC368" s="101"/>
      <c r="AD368" s="101"/>
      <c r="AE368" s="101"/>
      <c r="AF368" s="101"/>
      <c r="AG368" s="101"/>
      <c r="AH368" s="101"/>
      <c r="AI368" s="101"/>
      <c r="AJ368" s="101"/>
      <c r="AK368" s="101"/>
      <c r="AL368" s="101"/>
      <c r="AM368" s="101"/>
      <c r="AN368" s="101"/>
      <c r="AO368" s="101"/>
      <c r="AP368" s="101"/>
      <c r="AQ368" s="101"/>
      <c r="AR368" s="101"/>
      <c r="AS368" s="101"/>
      <c r="AT368" s="101"/>
      <c r="AU368" s="101"/>
    </row>
    <row r="369" spans="1:47" ht="15" customHeight="1" x14ac:dyDescent="0.2">
      <c r="A369" s="355" t="s">
        <v>325</v>
      </c>
      <c r="B369" s="493" t="s">
        <v>241</v>
      </c>
      <c r="C369" s="556">
        <f>C372</f>
        <v>5000</v>
      </c>
      <c r="D369" s="610">
        <f>D372</f>
        <v>5000</v>
      </c>
      <c r="E369" s="610">
        <f>E372</f>
        <v>5000</v>
      </c>
      <c r="F369" s="661">
        <f>D369/C369</f>
        <v>1</v>
      </c>
      <c r="G369" s="661">
        <f>E369/D369</f>
        <v>1</v>
      </c>
      <c r="H369" s="662">
        <f>E369/C369</f>
        <v>1</v>
      </c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  <c r="T369" s="101"/>
      <c r="U369" s="101"/>
      <c r="V369" s="101"/>
      <c r="W369" s="101"/>
      <c r="X369" s="101"/>
      <c r="Y369" s="101"/>
      <c r="Z369" s="101"/>
      <c r="AA369" s="101"/>
      <c r="AB369" s="101"/>
      <c r="AC369" s="101"/>
      <c r="AD369" s="101"/>
      <c r="AE369" s="101"/>
      <c r="AF369" s="101"/>
      <c r="AG369" s="101"/>
      <c r="AH369" s="101"/>
      <c r="AI369" s="101"/>
      <c r="AJ369" s="101"/>
      <c r="AK369" s="101"/>
      <c r="AL369" s="101"/>
      <c r="AM369" s="101"/>
      <c r="AN369" s="101"/>
      <c r="AO369" s="101"/>
      <c r="AP369" s="101"/>
      <c r="AQ369" s="101"/>
      <c r="AR369" s="101"/>
      <c r="AS369" s="101"/>
      <c r="AT369" s="101"/>
      <c r="AU369" s="101"/>
    </row>
    <row r="370" spans="1:47" ht="15" customHeight="1" x14ac:dyDescent="0.2">
      <c r="A370" s="356"/>
      <c r="B370" s="474" t="s">
        <v>338</v>
      </c>
      <c r="C370" s="556"/>
      <c r="D370" s="609"/>
      <c r="E370" s="609"/>
      <c r="F370" s="612"/>
      <c r="G370" s="612"/>
      <c r="H370" s="613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  <c r="T370" s="101"/>
      <c r="U370" s="101"/>
      <c r="V370" s="101"/>
      <c r="W370" s="101"/>
      <c r="X370" s="101"/>
      <c r="Y370" s="101"/>
      <c r="Z370" s="101"/>
      <c r="AA370" s="101"/>
      <c r="AB370" s="101"/>
      <c r="AC370" s="101"/>
      <c r="AD370" s="101"/>
      <c r="AE370" s="101"/>
      <c r="AF370" s="101"/>
      <c r="AG370" s="101"/>
      <c r="AH370" s="101"/>
      <c r="AI370" s="101"/>
      <c r="AJ370" s="101"/>
      <c r="AK370" s="101"/>
      <c r="AL370" s="101"/>
      <c r="AM370" s="101"/>
      <c r="AN370" s="101"/>
      <c r="AO370" s="101"/>
      <c r="AP370" s="101"/>
      <c r="AQ370" s="101"/>
      <c r="AR370" s="101"/>
      <c r="AS370" s="101"/>
      <c r="AT370" s="101"/>
      <c r="AU370" s="101"/>
    </row>
    <row r="371" spans="1:47" ht="15" customHeight="1" x14ac:dyDescent="0.2">
      <c r="A371" s="604" t="s">
        <v>118</v>
      </c>
      <c r="B371" s="605" t="s">
        <v>130</v>
      </c>
      <c r="C371" s="556"/>
      <c r="D371" s="609"/>
      <c r="E371" s="609"/>
      <c r="F371" s="612"/>
      <c r="G371" s="612"/>
      <c r="H371" s="613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  <c r="T371" s="101"/>
      <c r="U371" s="101"/>
      <c r="V371" s="101"/>
      <c r="W371" s="101"/>
      <c r="X371" s="101"/>
      <c r="Y371" s="101"/>
      <c r="Z371" s="101"/>
      <c r="AA371" s="101"/>
      <c r="AB371" s="101"/>
      <c r="AC371" s="101"/>
      <c r="AD371" s="101"/>
      <c r="AE371" s="101"/>
      <c r="AF371" s="101"/>
      <c r="AG371" s="101"/>
      <c r="AH371" s="101"/>
      <c r="AI371" s="101"/>
      <c r="AJ371" s="101"/>
      <c r="AK371" s="101"/>
      <c r="AL371" s="101"/>
      <c r="AM371" s="101"/>
      <c r="AN371" s="101"/>
      <c r="AO371" s="101"/>
      <c r="AP371" s="101"/>
      <c r="AQ371" s="101"/>
      <c r="AR371" s="101"/>
      <c r="AS371" s="101"/>
      <c r="AT371" s="101"/>
      <c r="AU371" s="101"/>
    </row>
    <row r="372" spans="1:47" ht="12.75" customHeight="1" x14ac:dyDescent="0.2">
      <c r="A372" s="278">
        <v>3</v>
      </c>
      <c r="B372" s="440" t="s">
        <v>69</v>
      </c>
      <c r="C372" s="544">
        <f t="shared" ref="C372:E374" si="68">C373</f>
        <v>5000</v>
      </c>
      <c r="D372" s="644">
        <f t="shared" si="68"/>
        <v>5000</v>
      </c>
      <c r="E372" s="644">
        <f t="shared" si="68"/>
        <v>5000</v>
      </c>
      <c r="F372" s="663">
        <f>D372/C372</f>
        <v>1</v>
      </c>
      <c r="G372" s="663">
        <f t="shared" ref="G372:G374" si="69">E372/D372</f>
        <v>1</v>
      </c>
      <c r="H372" s="664">
        <f>E372/C372</f>
        <v>1</v>
      </c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  <c r="T372" s="101"/>
      <c r="U372" s="101"/>
      <c r="V372" s="101"/>
      <c r="W372" s="101"/>
      <c r="X372" s="101"/>
      <c r="Y372" s="101"/>
      <c r="Z372" s="101"/>
      <c r="AA372" s="101"/>
      <c r="AB372" s="101"/>
      <c r="AC372" s="101"/>
      <c r="AD372" s="101"/>
      <c r="AE372" s="101"/>
      <c r="AF372" s="101"/>
      <c r="AG372" s="101"/>
      <c r="AH372" s="101"/>
      <c r="AI372" s="101"/>
      <c r="AJ372" s="101"/>
      <c r="AK372" s="101"/>
      <c r="AL372" s="101"/>
      <c r="AM372" s="101"/>
      <c r="AN372" s="101"/>
      <c r="AO372" s="101"/>
      <c r="AP372" s="101"/>
      <c r="AQ372" s="101"/>
      <c r="AR372" s="101"/>
      <c r="AS372" s="101"/>
      <c r="AT372" s="101"/>
      <c r="AU372" s="101"/>
    </row>
    <row r="373" spans="1:47" ht="12.75" customHeight="1" x14ac:dyDescent="0.2">
      <c r="A373" s="279">
        <v>38</v>
      </c>
      <c r="B373" s="441" t="s">
        <v>39</v>
      </c>
      <c r="C373" s="558">
        <f t="shared" si="68"/>
        <v>5000</v>
      </c>
      <c r="D373" s="645">
        <f t="shared" si="68"/>
        <v>5000</v>
      </c>
      <c r="E373" s="645">
        <f t="shared" si="68"/>
        <v>5000</v>
      </c>
      <c r="F373" s="665">
        <f>D373/C373</f>
        <v>1</v>
      </c>
      <c r="G373" s="665">
        <f t="shared" si="69"/>
        <v>1</v>
      </c>
      <c r="H373" s="666">
        <f>E373/C373</f>
        <v>1</v>
      </c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  <c r="T373" s="101"/>
      <c r="U373" s="101"/>
      <c r="V373" s="101"/>
      <c r="W373" s="101"/>
      <c r="X373" s="101"/>
      <c r="Y373" s="101"/>
      <c r="Z373" s="101"/>
      <c r="AA373" s="101"/>
      <c r="AB373" s="101"/>
      <c r="AC373" s="101"/>
      <c r="AD373" s="101"/>
      <c r="AE373" s="101"/>
      <c r="AF373" s="101"/>
      <c r="AG373" s="101"/>
      <c r="AH373" s="101"/>
      <c r="AI373" s="101"/>
      <c r="AJ373" s="101"/>
      <c r="AK373" s="101"/>
      <c r="AL373" s="101"/>
      <c r="AM373" s="101"/>
      <c r="AN373" s="101"/>
      <c r="AO373" s="101"/>
      <c r="AP373" s="101"/>
      <c r="AQ373" s="101"/>
      <c r="AR373" s="101"/>
      <c r="AS373" s="101"/>
      <c r="AT373" s="101"/>
      <c r="AU373" s="101"/>
    </row>
    <row r="374" spans="1:47" ht="12.75" customHeight="1" x14ac:dyDescent="0.2">
      <c r="A374" s="312">
        <v>381</v>
      </c>
      <c r="B374" s="484" t="s">
        <v>71</v>
      </c>
      <c r="C374" s="559">
        <f t="shared" si="68"/>
        <v>5000</v>
      </c>
      <c r="D374" s="634">
        <f t="shared" si="68"/>
        <v>5000</v>
      </c>
      <c r="E374" s="634">
        <f t="shared" si="68"/>
        <v>5000</v>
      </c>
      <c r="F374" s="635">
        <f>D374/C374</f>
        <v>1</v>
      </c>
      <c r="G374" s="635">
        <f t="shared" si="69"/>
        <v>1</v>
      </c>
      <c r="H374" s="636">
        <f>E374/C374</f>
        <v>1</v>
      </c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  <c r="T374" s="101"/>
      <c r="U374" s="101"/>
      <c r="V374" s="101"/>
      <c r="W374" s="101"/>
      <c r="X374" s="101"/>
      <c r="Y374" s="101"/>
      <c r="Z374" s="101"/>
      <c r="AA374" s="101"/>
      <c r="AB374" s="101"/>
      <c r="AC374" s="101"/>
      <c r="AD374" s="101"/>
      <c r="AE374" s="101"/>
      <c r="AF374" s="101"/>
      <c r="AG374" s="101"/>
      <c r="AH374" s="101"/>
      <c r="AI374" s="101"/>
      <c r="AJ374" s="101"/>
      <c r="AK374" s="101"/>
      <c r="AL374" s="101"/>
      <c r="AM374" s="101"/>
      <c r="AN374" s="101"/>
      <c r="AO374" s="101"/>
      <c r="AP374" s="101"/>
      <c r="AQ374" s="101"/>
      <c r="AR374" s="101"/>
      <c r="AS374" s="101"/>
      <c r="AT374" s="101"/>
      <c r="AU374" s="101"/>
    </row>
    <row r="375" spans="1:47" ht="12.75" customHeight="1" x14ac:dyDescent="0.2">
      <c r="A375" s="313">
        <v>381</v>
      </c>
      <c r="B375" s="502" t="s">
        <v>71</v>
      </c>
      <c r="C375" s="578">
        <v>5000</v>
      </c>
      <c r="D375" s="637">
        <v>5000</v>
      </c>
      <c r="E375" s="637">
        <v>5000</v>
      </c>
      <c r="F375" s="627"/>
      <c r="G375" s="627"/>
      <c r="H375" s="628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  <c r="T375" s="101"/>
      <c r="U375" s="101"/>
      <c r="V375" s="101"/>
      <c r="W375" s="101"/>
      <c r="X375" s="101"/>
      <c r="Y375" s="101"/>
      <c r="Z375" s="101"/>
      <c r="AA375" s="101"/>
      <c r="AB375" s="101"/>
      <c r="AC375" s="101"/>
      <c r="AD375" s="101"/>
      <c r="AE375" s="101"/>
      <c r="AF375" s="101"/>
      <c r="AG375" s="101"/>
      <c r="AH375" s="101"/>
      <c r="AI375" s="101"/>
      <c r="AJ375" s="101"/>
      <c r="AK375" s="101"/>
      <c r="AL375" s="101"/>
      <c r="AM375" s="101"/>
      <c r="AN375" s="101"/>
      <c r="AO375" s="101"/>
      <c r="AP375" s="101"/>
      <c r="AQ375" s="101"/>
      <c r="AR375" s="101"/>
      <c r="AS375" s="101"/>
      <c r="AT375" s="101"/>
      <c r="AU375" s="101"/>
    </row>
    <row r="376" spans="1:47" ht="20.100000000000001" customHeight="1" x14ac:dyDescent="0.2">
      <c r="A376" s="725" t="s">
        <v>260</v>
      </c>
      <c r="B376" s="726"/>
      <c r="C376" s="555"/>
      <c r="D376" s="649"/>
      <c r="E376" s="649"/>
      <c r="F376" s="650"/>
      <c r="G376" s="650"/>
      <c r="H376" s="65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  <c r="T376" s="101"/>
      <c r="U376" s="101"/>
      <c r="V376" s="101"/>
      <c r="W376" s="101"/>
      <c r="X376" s="101"/>
      <c r="Y376" s="101"/>
      <c r="Z376" s="101"/>
      <c r="AA376" s="101"/>
      <c r="AB376" s="101"/>
      <c r="AC376" s="101"/>
      <c r="AD376" s="101"/>
      <c r="AE376" s="101"/>
      <c r="AF376" s="101"/>
      <c r="AG376" s="101"/>
      <c r="AH376" s="101"/>
      <c r="AI376" s="101"/>
      <c r="AJ376" s="101"/>
      <c r="AK376" s="101"/>
      <c r="AL376" s="101"/>
      <c r="AM376" s="101"/>
      <c r="AN376" s="101"/>
      <c r="AO376" s="101"/>
      <c r="AP376" s="101"/>
      <c r="AQ376" s="101"/>
      <c r="AR376" s="101"/>
      <c r="AS376" s="101"/>
      <c r="AT376" s="101"/>
      <c r="AU376" s="101"/>
    </row>
    <row r="377" spans="1:47" ht="20.100000000000001" customHeight="1" x14ac:dyDescent="0.2">
      <c r="A377" s="362" t="s">
        <v>301</v>
      </c>
      <c r="B377" s="503"/>
      <c r="C377" s="580">
        <f>C378+C385+C392+C399+C406</f>
        <v>2447000</v>
      </c>
      <c r="D377" s="608">
        <f>D378+D385+D392+D399+D406</f>
        <v>67000</v>
      </c>
      <c r="E377" s="608">
        <f>E378+E385+E392+E399+E406</f>
        <v>67000</v>
      </c>
      <c r="F377" s="667">
        <f>D377/C377</f>
        <v>2.7380465876583573E-2</v>
      </c>
      <c r="G377" s="667">
        <f>E377/D377</f>
        <v>1</v>
      </c>
      <c r="H377" s="668">
        <f>E377/C377</f>
        <v>2.7380465876583573E-2</v>
      </c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  <c r="T377" s="101"/>
      <c r="U377" s="101"/>
      <c r="V377" s="101"/>
      <c r="W377" s="101"/>
      <c r="X377" s="101"/>
      <c r="Y377" s="101"/>
      <c r="Z377" s="101"/>
      <c r="AA377" s="101"/>
      <c r="AB377" s="101"/>
      <c r="AC377" s="101"/>
      <c r="AD377" s="101"/>
      <c r="AE377" s="101"/>
      <c r="AF377" s="101"/>
      <c r="AG377" s="101"/>
      <c r="AH377" s="101"/>
      <c r="AI377" s="101"/>
      <c r="AJ377" s="101"/>
      <c r="AK377" s="101"/>
      <c r="AL377" s="101"/>
      <c r="AM377" s="101"/>
      <c r="AN377" s="101"/>
      <c r="AO377" s="101"/>
      <c r="AP377" s="101"/>
      <c r="AQ377" s="101"/>
      <c r="AR377" s="101"/>
      <c r="AS377" s="101"/>
      <c r="AT377" s="101"/>
      <c r="AU377" s="101"/>
    </row>
    <row r="378" spans="1:47" ht="24" x14ac:dyDescent="0.2">
      <c r="A378" s="363" t="s">
        <v>326</v>
      </c>
      <c r="B378" s="504" t="s">
        <v>242</v>
      </c>
      <c r="C378" s="581">
        <f>C381</f>
        <v>20000</v>
      </c>
      <c r="D378" s="610">
        <f>D381</f>
        <v>20000</v>
      </c>
      <c r="E378" s="610">
        <f>E381</f>
        <v>20000</v>
      </c>
      <c r="F378" s="661">
        <f>D378/C378</f>
        <v>1</v>
      </c>
      <c r="G378" s="661">
        <f>E378/D378</f>
        <v>1</v>
      </c>
      <c r="H378" s="662">
        <f>E378/C378</f>
        <v>1</v>
      </c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  <c r="T378" s="101"/>
      <c r="U378" s="101"/>
      <c r="V378" s="101"/>
      <c r="W378" s="101"/>
      <c r="X378" s="101"/>
      <c r="Y378" s="101"/>
      <c r="Z378" s="101"/>
      <c r="AA378" s="101"/>
      <c r="AB378" s="101"/>
      <c r="AC378" s="101"/>
      <c r="AD378" s="101"/>
      <c r="AE378" s="101"/>
      <c r="AF378" s="101"/>
      <c r="AG378" s="101"/>
      <c r="AH378" s="101"/>
      <c r="AI378" s="101"/>
      <c r="AJ378" s="101"/>
      <c r="AK378" s="101"/>
      <c r="AL378" s="101"/>
      <c r="AM378" s="101"/>
      <c r="AN378" s="101"/>
      <c r="AO378" s="101"/>
      <c r="AP378" s="101"/>
      <c r="AQ378" s="101"/>
      <c r="AR378" s="101"/>
      <c r="AS378" s="101"/>
      <c r="AT378" s="101"/>
      <c r="AU378" s="101"/>
    </row>
    <row r="379" spans="1:47" ht="15" customHeight="1" x14ac:dyDescent="0.2">
      <c r="A379" s="364"/>
      <c r="B379" s="505" t="s">
        <v>337</v>
      </c>
      <c r="C379" s="581"/>
      <c r="D379" s="609"/>
      <c r="E379" s="609"/>
      <c r="F379" s="612"/>
      <c r="G379" s="612"/>
      <c r="H379" s="613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  <c r="T379" s="101"/>
      <c r="U379" s="101"/>
      <c r="V379" s="101"/>
      <c r="W379" s="101"/>
      <c r="X379" s="101"/>
      <c r="Y379" s="101"/>
      <c r="Z379" s="101"/>
      <c r="AA379" s="101"/>
      <c r="AB379" s="101"/>
      <c r="AC379" s="101"/>
      <c r="AD379" s="101"/>
      <c r="AE379" s="101"/>
      <c r="AF379" s="101"/>
      <c r="AG379" s="101"/>
      <c r="AH379" s="101"/>
      <c r="AI379" s="101"/>
      <c r="AJ379" s="101"/>
      <c r="AK379" s="101"/>
      <c r="AL379" s="101"/>
      <c r="AM379" s="101"/>
      <c r="AN379" s="101"/>
      <c r="AO379" s="101"/>
      <c r="AP379" s="101"/>
      <c r="AQ379" s="101"/>
      <c r="AR379" s="101"/>
      <c r="AS379" s="101"/>
      <c r="AT379" s="101"/>
      <c r="AU379" s="101"/>
    </row>
    <row r="380" spans="1:47" ht="12.75" customHeight="1" x14ac:dyDescent="0.2">
      <c r="A380" s="365" t="s">
        <v>118</v>
      </c>
      <c r="B380" s="506" t="s">
        <v>130</v>
      </c>
      <c r="C380" s="582"/>
      <c r="D380" s="626"/>
      <c r="E380" s="626"/>
      <c r="F380" s="627"/>
      <c r="G380" s="627"/>
      <c r="H380" s="628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  <c r="T380" s="101"/>
      <c r="U380" s="101"/>
      <c r="V380" s="101"/>
      <c r="W380" s="101"/>
      <c r="X380" s="101"/>
      <c r="Y380" s="101"/>
      <c r="Z380" s="101"/>
      <c r="AA380" s="101"/>
      <c r="AB380" s="101"/>
      <c r="AC380" s="101"/>
      <c r="AD380" s="101"/>
      <c r="AE380" s="101"/>
      <c r="AF380" s="101"/>
      <c r="AG380" s="101"/>
      <c r="AH380" s="101"/>
      <c r="AI380" s="101"/>
      <c r="AJ380" s="101"/>
      <c r="AK380" s="101"/>
      <c r="AL380" s="101"/>
      <c r="AM380" s="101"/>
      <c r="AN380" s="101"/>
      <c r="AO380" s="101"/>
      <c r="AP380" s="101"/>
      <c r="AQ380" s="101"/>
      <c r="AR380" s="101"/>
      <c r="AS380" s="101"/>
      <c r="AT380" s="101"/>
      <c r="AU380" s="101"/>
    </row>
    <row r="381" spans="1:47" ht="12.75" customHeight="1" x14ac:dyDescent="0.2">
      <c r="A381" s="278">
        <v>3</v>
      </c>
      <c r="B381" s="440" t="s">
        <v>69</v>
      </c>
      <c r="C381" s="528">
        <f t="shared" ref="C381:E383" si="70">C382</f>
        <v>20000</v>
      </c>
      <c r="D381" s="644">
        <f t="shared" si="70"/>
        <v>20000</v>
      </c>
      <c r="E381" s="644">
        <f t="shared" si="70"/>
        <v>20000</v>
      </c>
      <c r="F381" s="663">
        <f>D381/C381</f>
        <v>1</v>
      </c>
      <c r="G381" s="663">
        <f t="shared" ref="G381:G383" si="71">E381/D381</f>
        <v>1</v>
      </c>
      <c r="H381" s="664">
        <f>E381/C381</f>
        <v>1</v>
      </c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  <c r="T381" s="101"/>
      <c r="U381" s="101"/>
      <c r="V381" s="101"/>
      <c r="W381" s="101"/>
      <c r="X381" s="101"/>
      <c r="Y381" s="101"/>
      <c r="Z381" s="101"/>
      <c r="AA381" s="101"/>
      <c r="AB381" s="101"/>
      <c r="AC381" s="101"/>
      <c r="AD381" s="101"/>
      <c r="AE381" s="101"/>
      <c r="AF381" s="101"/>
      <c r="AG381" s="101"/>
      <c r="AH381" s="101"/>
      <c r="AI381" s="101"/>
      <c r="AJ381" s="101"/>
      <c r="AK381" s="101"/>
      <c r="AL381" s="101"/>
      <c r="AM381" s="101"/>
      <c r="AN381" s="101"/>
      <c r="AO381" s="101"/>
      <c r="AP381" s="101"/>
      <c r="AQ381" s="101"/>
      <c r="AR381" s="101"/>
      <c r="AS381" s="101"/>
      <c r="AT381" s="101"/>
      <c r="AU381" s="101"/>
    </row>
    <row r="382" spans="1:47" ht="12.75" customHeight="1" x14ac:dyDescent="0.2">
      <c r="A382" s="279">
        <v>32</v>
      </c>
      <c r="B382" s="441" t="s">
        <v>31</v>
      </c>
      <c r="C382" s="529">
        <f t="shared" si="70"/>
        <v>20000</v>
      </c>
      <c r="D382" s="645">
        <f t="shared" si="70"/>
        <v>20000</v>
      </c>
      <c r="E382" s="645">
        <f t="shared" si="70"/>
        <v>20000</v>
      </c>
      <c r="F382" s="665">
        <f>D382/C382</f>
        <v>1</v>
      </c>
      <c r="G382" s="665">
        <f t="shared" si="71"/>
        <v>1</v>
      </c>
      <c r="H382" s="666">
        <f>E382/C382</f>
        <v>1</v>
      </c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  <c r="T382" s="101"/>
      <c r="U382" s="101"/>
      <c r="V382" s="101"/>
      <c r="W382" s="101"/>
      <c r="X382" s="101"/>
      <c r="Y382" s="101"/>
      <c r="Z382" s="101"/>
      <c r="AA382" s="101"/>
      <c r="AB382" s="101"/>
      <c r="AC382" s="101"/>
      <c r="AD382" s="101"/>
      <c r="AE382" s="101"/>
      <c r="AF382" s="101"/>
      <c r="AG382" s="101"/>
      <c r="AH382" s="101"/>
      <c r="AI382" s="101"/>
      <c r="AJ382" s="101"/>
      <c r="AK382" s="101"/>
      <c r="AL382" s="101"/>
      <c r="AM382" s="101"/>
      <c r="AN382" s="101"/>
      <c r="AO382" s="101"/>
      <c r="AP382" s="101"/>
      <c r="AQ382" s="101"/>
      <c r="AR382" s="101"/>
      <c r="AS382" s="101"/>
      <c r="AT382" s="101"/>
      <c r="AU382" s="101"/>
    </row>
    <row r="383" spans="1:47" ht="12.75" customHeight="1" x14ac:dyDescent="0.2">
      <c r="A383" s="307">
        <v>323</v>
      </c>
      <c r="B383" s="446" t="s">
        <v>34</v>
      </c>
      <c r="C383" s="545">
        <f t="shared" si="70"/>
        <v>20000</v>
      </c>
      <c r="D383" s="634">
        <f t="shared" si="70"/>
        <v>20000</v>
      </c>
      <c r="E383" s="634">
        <f t="shared" si="70"/>
        <v>20000</v>
      </c>
      <c r="F383" s="635">
        <f>D383/C383</f>
        <v>1</v>
      </c>
      <c r="G383" s="635">
        <f t="shared" si="71"/>
        <v>1</v>
      </c>
      <c r="H383" s="636">
        <f>E383/C383</f>
        <v>1</v>
      </c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  <c r="T383" s="101"/>
      <c r="U383" s="101"/>
      <c r="V383" s="101"/>
      <c r="W383" s="101"/>
      <c r="X383" s="101"/>
      <c r="Y383" s="101"/>
      <c r="Z383" s="101"/>
      <c r="AA383" s="101"/>
      <c r="AB383" s="101"/>
      <c r="AC383" s="101"/>
      <c r="AD383" s="101"/>
      <c r="AE383" s="101"/>
      <c r="AF383" s="101"/>
      <c r="AG383" s="101"/>
      <c r="AH383" s="101"/>
      <c r="AI383" s="101"/>
      <c r="AJ383" s="101"/>
      <c r="AK383" s="101"/>
      <c r="AL383" s="101"/>
      <c r="AM383" s="101"/>
      <c r="AN383" s="101"/>
      <c r="AO383" s="101"/>
      <c r="AP383" s="101"/>
      <c r="AQ383" s="101"/>
      <c r="AR383" s="101"/>
      <c r="AS383" s="101"/>
      <c r="AT383" s="101"/>
      <c r="AU383" s="101"/>
    </row>
    <row r="384" spans="1:47" ht="12.75" customHeight="1" x14ac:dyDescent="0.2">
      <c r="A384" s="317">
        <v>323</v>
      </c>
      <c r="B384" s="439" t="s">
        <v>34</v>
      </c>
      <c r="C384" s="546">
        <v>20000</v>
      </c>
      <c r="D384" s="637">
        <v>20000</v>
      </c>
      <c r="E384" s="637">
        <v>20000</v>
      </c>
      <c r="F384" s="627"/>
      <c r="G384" s="627"/>
      <c r="H384" s="628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  <c r="T384" s="101"/>
      <c r="U384" s="101"/>
      <c r="V384" s="101"/>
      <c r="W384" s="101"/>
      <c r="X384" s="101"/>
      <c r="Y384" s="101"/>
      <c r="Z384" s="101"/>
      <c r="AA384" s="101"/>
      <c r="AB384" s="101"/>
      <c r="AC384" s="101"/>
      <c r="AD384" s="101"/>
      <c r="AE384" s="101"/>
      <c r="AF384" s="101"/>
      <c r="AG384" s="101"/>
      <c r="AH384" s="101"/>
      <c r="AI384" s="101"/>
      <c r="AJ384" s="101"/>
      <c r="AK384" s="101"/>
      <c r="AL384" s="101"/>
      <c r="AM384" s="101"/>
      <c r="AN384" s="101"/>
      <c r="AO384" s="101"/>
      <c r="AP384" s="101"/>
      <c r="AQ384" s="101"/>
      <c r="AR384" s="101"/>
      <c r="AS384" s="101"/>
      <c r="AT384" s="101"/>
      <c r="AU384" s="101"/>
    </row>
    <row r="385" spans="1:47" ht="15" customHeight="1" x14ac:dyDescent="0.2">
      <c r="A385" s="363" t="s">
        <v>327</v>
      </c>
      <c r="B385" s="507" t="s">
        <v>243</v>
      </c>
      <c r="C385" s="581">
        <f>C388</f>
        <v>15000</v>
      </c>
      <c r="D385" s="610">
        <f>D388</f>
        <v>15000</v>
      </c>
      <c r="E385" s="610">
        <f>E388</f>
        <v>15000</v>
      </c>
      <c r="F385" s="661">
        <f>D385/C385</f>
        <v>1</v>
      </c>
      <c r="G385" s="661">
        <f>E385/D385</f>
        <v>1</v>
      </c>
      <c r="H385" s="662">
        <f>E385/C385</f>
        <v>1</v>
      </c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  <c r="T385" s="101"/>
      <c r="U385" s="101"/>
      <c r="V385" s="101"/>
      <c r="W385" s="101"/>
      <c r="X385" s="101"/>
      <c r="Y385" s="101"/>
      <c r="Z385" s="101"/>
      <c r="AA385" s="101"/>
      <c r="AB385" s="101"/>
      <c r="AC385" s="101"/>
      <c r="AD385" s="101"/>
      <c r="AE385" s="101"/>
      <c r="AF385" s="101"/>
      <c r="AG385" s="101"/>
      <c r="AH385" s="101"/>
      <c r="AI385" s="101"/>
      <c r="AJ385" s="101"/>
      <c r="AK385" s="101"/>
      <c r="AL385" s="101"/>
      <c r="AM385" s="101"/>
      <c r="AN385" s="101"/>
      <c r="AO385" s="101"/>
      <c r="AP385" s="101"/>
      <c r="AQ385" s="101"/>
      <c r="AR385" s="101"/>
      <c r="AS385" s="101"/>
      <c r="AT385" s="101"/>
      <c r="AU385" s="101"/>
    </row>
    <row r="386" spans="1:47" ht="15" customHeight="1" x14ac:dyDescent="0.2">
      <c r="A386" s="364"/>
      <c r="B386" s="505" t="s">
        <v>337</v>
      </c>
      <c r="C386" s="581"/>
      <c r="D386" s="609"/>
      <c r="E386" s="609"/>
      <c r="F386" s="612"/>
      <c r="G386" s="612"/>
      <c r="H386" s="613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  <c r="T386" s="101"/>
      <c r="U386" s="101"/>
      <c r="V386" s="101"/>
      <c r="W386" s="101"/>
      <c r="X386" s="101"/>
      <c r="Y386" s="101"/>
      <c r="Z386" s="101"/>
      <c r="AA386" s="101"/>
      <c r="AB386" s="101"/>
      <c r="AC386" s="101"/>
      <c r="AD386" s="101"/>
      <c r="AE386" s="101"/>
      <c r="AF386" s="101"/>
      <c r="AG386" s="101"/>
      <c r="AH386" s="101"/>
      <c r="AI386" s="101"/>
      <c r="AJ386" s="101"/>
      <c r="AK386" s="101"/>
      <c r="AL386" s="101"/>
      <c r="AM386" s="101"/>
      <c r="AN386" s="101"/>
      <c r="AO386" s="101"/>
      <c r="AP386" s="101"/>
      <c r="AQ386" s="101"/>
      <c r="AR386" s="101"/>
      <c r="AS386" s="101"/>
      <c r="AT386" s="101"/>
      <c r="AU386" s="101"/>
    </row>
    <row r="387" spans="1:47" ht="12.75" customHeight="1" x14ac:dyDescent="0.2">
      <c r="A387" s="365" t="s">
        <v>118</v>
      </c>
      <c r="B387" s="508" t="s">
        <v>130</v>
      </c>
      <c r="C387" s="583"/>
      <c r="D387" s="626"/>
      <c r="E387" s="626"/>
      <c r="F387" s="627"/>
      <c r="G387" s="627"/>
      <c r="H387" s="628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  <c r="T387" s="101"/>
      <c r="U387" s="101"/>
      <c r="V387" s="101"/>
      <c r="W387" s="101"/>
      <c r="X387" s="101"/>
      <c r="Y387" s="101"/>
      <c r="Z387" s="101"/>
      <c r="AA387" s="101"/>
      <c r="AB387" s="101"/>
      <c r="AC387" s="101"/>
      <c r="AD387" s="101"/>
      <c r="AE387" s="101"/>
      <c r="AF387" s="101"/>
      <c r="AG387" s="101"/>
      <c r="AH387" s="101"/>
      <c r="AI387" s="101"/>
      <c r="AJ387" s="101"/>
      <c r="AK387" s="101"/>
      <c r="AL387" s="101"/>
      <c r="AM387" s="101"/>
      <c r="AN387" s="101"/>
      <c r="AO387" s="101"/>
      <c r="AP387" s="101"/>
      <c r="AQ387" s="101"/>
      <c r="AR387" s="101"/>
      <c r="AS387" s="101"/>
      <c r="AT387" s="101"/>
      <c r="AU387" s="101"/>
    </row>
    <row r="388" spans="1:47" ht="12.75" customHeight="1" x14ac:dyDescent="0.2">
      <c r="A388" s="278">
        <v>3</v>
      </c>
      <c r="B388" s="440" t="s">
        <v>69</v>
      </c>
      <c r="C388" s="528">
        <f t="shared" ref="C388:E390" si="72">C389</f>
        <v>15000</v>
      </c>
      <c r="D388" s="644">
        <f t="shared" si="72"/>
        <v>15000</v>
      </c>
      <c r="E388" s="644">
        <f t="shared" si="72"/>
        <v>15000</v>
      </c>
      <c r="F388" s="663">
        <f>D388/C388</f>
        <v>1</v>
      </c>
      <c r="G388" s="663">
        <f t="shared" ref="G388:G390" si="73">E388/D388</f>
        <v>1</v>
      </c>
      <c r="H388" s="664">
        <f>E388/C388</f>
        <v>1</v>
      </c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  <c r="T388" s="101"/>
      <c r="U388" s="101"/>
      <c r="V388" s="101"/>
      <c r="W388" s="101"/>
      <c r="X388" s="101"/>
      <c r="Y388" s="101"/>
      <c r="Z388" s="101"/>
      <c r="AA388" s="101"/>
      <c r="AB388" s="101"/>
      <c r="AC388" s="101"/>
      <c r="AD388" s="101"/>
      <c r="AE388" s="101"/>
      <c r="AF388" s="101"/>
      <c r="AG388" s="101"/>
      <c r="AH388" s="101"/>
      <c r="AI388" s="101"/>
      <c r="AJ388" s="101"/>
      <c r="AK388" s="101"/>
      <c r="AL388" s="101"/>
      <c r="AM388" s="101"/>
      <c r="AN388" s="101"/>
      <c r="AO388" s="101"/>
      <c r="AP388" s="101"/>
      <c r="AQ388" s="101"/>
      <c r="AR388" s="101"/>
      <c r="AS388" s="101"/>
      <c r="AT388" s="101"/>
      <c r="AU388" s="101"/>
    </row>
    <row r="389" spans="1:47" ht="12.75" customHeight="1" x14ac:dyDescent="0.2">
      <c r="A389" s="279">
        <v>32</v>
      </c>
      <c r="B389" s="441" t="s">
        <v>31</v>
      </c>
      <c r="C389" s="529">
        <f t="shared" si="72"/>
        <v>15000</v>
      </c>
      <c r="D389" s="645">
        <f t="shared" si="72"/>
        <v>15000</v>
      </c>
      <c r="E389" s="645">
        <f t="shared" si="72"/>
        <v>15000</v>
      </c>
      <c r="F389" s="665">
        <f>D389/C389</f>
        <v>1</v>
      </c>
      <c r="G389" s="665">
        <f t="shared" si="73"/>
        <v>1</v>
      </c>
      <c r="H389" s="666">
        <f>E389/C389</f>
        <v>1</v>
      </c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  <c r="T389" s="101"/>
      <c r="U389" s="101"/>
      <c r="V389" s="101"/>
      <c r="W389" s="101"/>
      <c r="X389" s="101"/>
      <c r="Y389" s="101"/>
      <c r="Z389" s="101"/>
      <c r="AA389" s="101"/>
      <c r="AB389" s="101"/>
      <c r="AC389" s="101"/>
      <c r="AD389" s="101"/>
      <c r="AE389" s="101"/>
      <c r="AF389" s="101"/>
      <c r="AG389" s="101"/>
      <c r="AH389" s="101"/>
      <c r="AI389" s="101"/>
      <c r="AJ389" s="101"/>
      <c r="AK389" s="101"/>
      <c r="AL389" s="101"/>
      <c r="AM389" s="101"/>
      <c r="AN389" s="101"/>
      <c r="AO389" s="101"/>
      <c r="AP389" s="101"/>
      <c r="AQ389" s="101"/>
      <c r="AR389" s="101"/>
      <c r="AS389" s="101"/>
      <c r="AT389" s="101"/>
      <c r="AU389" s="101"/>
    </row>
    <row r="390" spans="1:47" ht="12.75" customHeight="1" x14ac:dyDescent="0.2">
      <c r="A390" s="307">
        <v>323</v>
      </c>
      <c r="B390" s="446" t="s">
        <v>34</v>
      </c>
      <c r="C390" s="545">
        <f t="shared" si="72"/>
        <v>15000</v>
      </c>
      <c r="D390" s="634">
        <f t="shared" si="72"/>
        <v>15000</v>
      </c>
      <c r="E390" s="634">
        <f t="shared" si="72"/>
        <v>15000</v>
      </c>
      <c r="F390" s="635">
        <f>D390/C390</f>
        <v>1</v>
      </c>
      <c r="G390" s="635">
        <f t="shared" si="73"/>
        <v>1</v>
      </c>
      <c r="H390" s="636">
        <f>E390/C390</f>
        <v>1</v>
      </c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  <c r="T390" s="101"/>
      <c r="U390" s="101"/>
      <c r="V390" s="101"/>
      <c r="W390" s="101"/>
      <c r="X390" s="101"/>
      <c r="Y390" s="101"/>
      <c r="Z390" s="101"/>
      <c r="AA390" s="101"/>
      <c r="AB390" s="101"/>
      <c r="AC390" s="101"/>
      <c r="AD390" s="101"/>
      <c r="AE390" s="101"/>
      <c r="AF390" s="101"/>
      <c r="AG390" s="101"/>
      <c r="AH390" s="101"/>
      <c r="AI390" s="101"/>
      <c r="AJ390" s="101"/>
      <c r="AK390" s="101"/>
      <c r="AL390" s="101"/>
      <c r="AM390" s="101"/>
      <c r="AN390" s="101"/>
      <c r="AO390" s="101"/>
      <c r="AP390" s="101"/>
      <c r="AQ390" s="101"/>
      <c r="AR390" s="101"/>
      <c r="AS390" s="101"/>
      <c r="AT390" s="101"/>
      <c r="AU390" s="101"/>
    </row>
    <row r="391" spans="1:47" ht="12.75" customHeight="1" x14ac:dyDescent="0.2">
      <c r="A391" s="317">
        <v>323</v>
      </c>
      <c r="B391" s="439" t="s">
        <v>34</v>
      </c>
      <c r="C391" s="546">
        <v>15000</v>
      </c>
      <c r="D391" s="637">
        <v>15000</v>
      </c>
      <c r="E391" s="637">
        <v>15000</v>
      </c>
      <c r="F391" s="627"/>
      <c r="G391" s="627"/>
      <c r="H391" s="628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  <c r="T391" s="101"/>
      <c r="U391" s="101"/>
      <c r="V391" s="101"/>
      <c r="W391" s="101"/>
      <c r="X391" s="101"/>
      <c r="Y391" s="101"/>
      <c r="Z391" s="101"/>
      <c r="AA391" s="101"/>
      <c r="AB391" s="101"/>
      <c r="AC391" s="101"/>
      <c r="AD391" s="101"/>
      <c r="AE391" s="101"/>
      <c r="AF391" s="101"/>
      <c r="AG391" s="101"/>
      <c r="AH391" s="101"/>
      <c r="AI391" s="101"/>
      <c r="AJ391" s="101"/>
      <c r="AK391" s="101"/>
      <c r="AL391" s="101"/>
      <c r="AM391" s="101"/>
      <c r="AN391" s="101"/>
      <c r="AO391" s="101"/>
      <c r="AP391" s="101"/>
      <c r="AQ391" s="101"/>
      <c r="AR391" s="101"/>
      <c r="AS391" s="101"/>
      <c r="AT391" s="101"/>
      <c r="AU391" s="101"/>
    </row>
    <row r="392" spans="1:47" ht="15" customHeight="1" x14ac:dyDescent="0.2">
      <c r="A392" s="363" t="s">
        <v>328</v>
      </c>
      <c r="B392" s="507" t="s">
        <v>244</v>
      </c>
      <c r="C392" s="581">
        <f>C395</f>
        <v>20000</v>
      </c>
      <c r="D392" s="614">
        <f>D395</f>
        <v>20000</v>
      </c>
      <c r="E392" s="614">
        <f>E395</f>
        <v>20000</v>
      </c>
      <c r="F392" s="661">
        <f>D392/C392</f>
        <v>1</v>
      </c>
      <c r="G392" s="661">
        <f>E392/D392</f>
        <v>1</v>
      </c>
      <c r="H392" s="662">
        <f>E392/C392</f>
        <v>1</v>
      </c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  <c r="T392" s="101"/>
      <c r="U392" s="101"/>
      <c r="V392" s="101"/>
      <c r="W392" s="101"/>
      <c r="X392" s="101"/>
      <c r="Y392" s="101"/>
      <c r="Z392" s="101"/>
      <c r="AA392" s="101"/>
      <c r="AB392" s="101"/>
      <c r="AC392" s="101"/>
      <c r="AD392" s="101"/>
      <c r="AE392" s="101"/>
      <c r="AF392" s="101"/>
      <c r="AG392" s="101"/>
      <c r="AH392" s="101"/>
      <c r="AI392" s="101"/>
      <c r="AJ392" s="101"/>
      <c r="AK392" s="101"/>
      <c r="AL392" s="101"/>
      <c r="AM392" s="101"/>
      <c r="AN392" s="101"/>
      <c r="AO392" s="101"/>
      <c r="AP392" s="101"/>
      <c r="AQ392" s="101"/>
      <c r="AR392" s="101"/>
      <c r="AS392" s="101"/>
      <c r="AT392" s="101"/>
      <c r="AU392" s="101"/>
    </row>
    <row r="393" spans="1:47" ht="15" customHeight="1" x14ac:dyDescent="0.2">
      <c r="A393" s="364"/>
      <c r="B393" s="505" t="s">
        <v>337</v>
      </c>
      <c r="C393" s="581"/>
      <c r="D393" s="609"/>
      <c r="E393" s="609"/>
      <c r="F393" s="612"/>
      <c r="G393" s="612"/>
      <c r="H393" s="613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  <c r="T393" s="101"/>
      <c r="U393" s="101"/>
      <c r="V393" s="101"/>
      <c r="W393" s="101"/>
      <c r="X393" s="101"/>
      <c r="Y393" s="101"/>
      <c r="Z393" s="101"/>
      <c r="AA393" s="101"/>
      <c r="AB393" s="101"/>
      <c r="AC393" s="101"/>
      <c r="AD393" s="101"/>
      <c r="AE393" s="101"/>
      <c r="AF393" s="101"/>
      <c r="AG393" s="101"/>
      <c r="AH393" s="101"/>
      <c r="AI393" s="101"/>
      <c r="AJ393" s="101"/>
      <c r="AK393" s="101"/>
      <c r="AL393" s="101"/>
      <c r="AM393" s="101"/>
      <c r="AN393" s="101"/>
      <c r="AO393" s="101"/>
      <c r="AP393" s="101"/>
      <c r="AQ393" s="101"/>
      <c r="AR393" s="101"/>
      <c r="AS393" s="101"/>
      <c r="AT393" s="101"/>
      <c r="AU393" s="101"/>
    </row>
    <row r="394" spans="1:47" ht="12.75" customHeight="1" x14ac:dyDescent="0.2">
      <c r="A394" s="365" t="s">
        <v>118</v>
      </c>
      <c r="B394" s="506" t="s">
        <v>130</v>
      </c>
      <c r="C394" s="582"/>
      <c r="D394" s="626"/>
      <c r="E394" s="626"/>
      <c r="F394" s="627"/>
      <c r="G394" s="627"/>
      <c r="H394" s="628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  <c r="T394" s="101"/>
      <c r="U394" s="101"/>
      <c r="V394" s="101"/>
      <c r="W394" s="101"/>
      <c r="X394" s="101"/>
      <c r="Y394" s="101"/>
      <c r="Z394" s="101"/>
      <c r="AA394" s="101"/>
      <c r="AB394" s="101"/>
      <c r="AC394" s="101"/>
      <c r="AD394" s="101"/>
      <c r="AE394" s="101"/>
      <c r="AF394" s="101"/>
      <c r="AG394" s="101"/>
      <c r="AH394" s="101"/>
      <c r="AI394" s="101"/>
      <c r="AJ394" s="101"/>
      <c r="AK394" s="101"/>
      <c r="AL394" s="101"/>
      <c r="AM394" s="101"/>
      <c r="AN394" s="101"/>
      <c r="AO394" s="101"/>
      <c r="AP394" s="101"/>
      <c r="AQ394" s="101"/>
      <c r="AR394" s="101"/>
      <c r="AS394" s="101"/>
      <c r="AT394" s="101"/>
      <c r="AU394" s="101"/>
    </row>
    <row r="395" spans="1:47" ht="12.75" customHeight="1" x14ac:dyDescent="0.2">
      <c r="A395" s="278">
        <v>3</v>
      </c>
      <c r="B395" s="440" t="s">
        <v>69</v>
      </c>
      <c r="C395" s="528">
        <f t="shared" ref="C395:E397" si="74">C396</f>
        <v>20000</v>
      </c>
      <c r="D395" s="644">
        <f t="shared" si="74"/>
        <v>20000</v>
      </c>
      <c r="E395" s="644">
        <f t="shared" si="74"/>
        <v>20000</v>
      </c>
      <c r="F395" s="663">
        <f>D395/C395</f>
        <v>1</v>
      </c>
      <c r="G395" s="663">
        <f t="shared" ref="G395:G397" si="75">E395/D395</f>
        <v>1</v>
      </c>
      <c r="H395" s="664">
        <f>E395/C395</f>
        <v>1</v>
      </c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  <c r="T395" s="101"/>
      <c r="U395" s="101"/>
      <c r="V395" s="101"/>
      <c r="W395" s="101"/>
      <c r="X395" s="101"/>
      <c r="Y395" s="101"/>
      <c r="Z395" s="101"/>
      <c r="AA395" s="101"/>
      <c r="AB395" s="101"/>
      <c r="AC395" s="101"/>
      <c r="AD395" s="101"/>
      <c r="AE395" s="101"/>
      <c r="AF395" s="101"/>
      <c r="AG395" s="101"/>
      <c r="AH395" s="101"/>
      <c r="AI395" s="101"/>
      <c r="AJ395" s="101"/>
      <c r="AK395" s="101"/>
      <c r="AL395" s="101"/>
      <c r="AM395" s="101"/>
      <c r="AN395" s="101"/>
      <c r="AO395" s="101"/>
      <c r="AP395" s="101"/>
      <c r="AQ395" s="101"/>
      <c r="AR395" s="101"/>
      <c r="AS395" s="101"/>
      <c r="AT395" s="101"/>
      <c r="AU395" s="101"/>
    </row>
    <row r="396" spans="1:47" ht="12.75" customHeight="1" x14ac:dyDescent="0.2">
      <c r="A396" s="279">
        <v>32</v>
      </c>
      <c r="B396" s="441" t="s">
        <v>31</v>
      </c>
      <c r="C396" s="529">
        <f t="shared" si="74"/>
        <v>20000</v>
      </c>
      <c r="D396" s="645">
        <f t="shared" si="74"/>
        <v>20000</v>
      </c>
      <c r="E396" s="645">
        <f t="shared" si="74"/>
        <v>20000</v>
      </c>
      <c r="F396" s="665">
        <f>D396/C396</f>
        <v>1</v>
      </c>
      <c r="G396" s="665">
        <f t="shared" si="75"/>
        <v>1</v>
      </c>
      <c r="H396" s="666">
        <f>E396/C396</f>
        <v>1</v>
      </c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  <c r="T396" s="101"/>
      <c r="U396" s="101"/>
      <c r="V396" s="101"/>
      <c r="W396" s="101"/>
      <c r="X396" s="101"/>
      <c r="Y396" s="101"/>
      <c r="Z396" s="101"/>
      <c r="AA396" s="101"/>
      <c r="AB396" s="101"/>
      <c r="AC396" s="101"/>
      <c r="AD396" s="101"/>
      <c r="AE396" s="101"/>
      <c r="AF396" s="101"/>
      <c r="AG396" s="101"/>
      <c r="AH396" s="101"/>
      <c r="AI396" s="101"/>
      <c r="AJ396" s="101"/>
      <c r="AK396" s="101"/>
      <c r="AL396" s="101"/>
      <c r="AM396" s="101"/>
      <c r="AN396" s="101"/>
      <c r="AO396" s="101"/>
      <c r="AP396" s="101"/>
      <c r="AQ396" s="101"/>
      <c r="AR396" s="101"/>
      <c r="AS396" s="101"/>
      <c r="AT396" s="101"/>
      <c r="AU396" s="101"/>
    </row>
    <row r="397" spans="1:47" ht="12.75" customHeight="1" x14ac:dyDescent="0.2">
      <c r="A397" s="307">
        <v>323</v>
      </c>
      <c r="B397" s="446" t="s">
        <v>34</v>
      </c>
      <c r="C397" s="545">
        <f t="shared" si="74"/>
        <v>20000</v>
      </c>
      <c r="D397" s="634">
        <f t="shared" si="74"/>
        <v>20000</v>
      </c>
      <c r="E397" s="634">
        <f t="shared" si="74"/>
        <v>20000</v>
      </c>
      <c r="F397" s="635">
        <f>D397/C397</f>
        <v>1</v>
      </c>
      <c r="G397" s="635">
        <f t="shared" si="75"/>
        <v>1</v>
      </c>
      <c r="H397" s="636">
        <f>E397/C397</f>
        <v>1</v>
      </c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  <c r="T397" s="101"/>
      <c r="U397" s="101"/>
      <c r="V397" s="101"/>
      <c r="W397" s="101"/>
      <c r="X397" s="101"/>
      <c r="Y397" s="101"/>
      <c r="Z397" s="101"/>
      <c r="AA397" s="101"/>
      <c r="AB397" s="101"/>
      <c r="AC397" s="101"/>
      <c r="AD397" s="101"/>
      <c r="AE397" s="101"/>
      <c r="AF397" s="101"/>
      <c r="AG397" s="101"/>
      <c r="AH397" s="101"/>
      <c r="AI397" s="101"/>
      <c r="AJ397" s="101"/>
      <c r="AK397" s="101"/>
      <c r="AL397" s="101"/>
      <c r="AM397" s="101"/>
      <c r="AN397" s="101"/>
      <c r="AO397" s="101"/>
      <c r="AP397" s="101"/>
      <c r="AQ397" s="101"/>
      <c r="AR397" s="101"/>
      <c r="AS397" s="101"/>
      <c r="AT397" s="101"/>
      <c r="AU397" s="101"/>
    </row>
    <row r="398" spans="1:47" ht="12.75" customHeight="1" x14ac:dyDescent="0.2">
      <c r="A398" s="317">
        <v>323</v>
      </c>
      <c r="B398" s="439" t="s">
        <v>34</v>
      </c>
      <c r="C398" s="546">
        <v>20000</v>
      </c>
      <c r="D398" s="637">
        <v>20000</v>
      </c>
      <c r="E398" s="637">
        <v>20000</v>
      </c>
      <c r="F398" s="627"/>
      <c r="G398" s="627"/>
      <c r="H398" s="628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  <c r="T398" s="101"/>
      <c r="U398" s="101"/>
      <c r="V398" s="101"/>
      <c r="W398" s="101"/>
      <c r="X398" s="101"/>
      <c r="Y398" s="101"/>
      <c r="Z398" s="101"/>
      <c r="AA398" s="101"/>
      <c r="AB398" s="101"/>
      <c r="AC398" s="101"/>
      <c r="AD398" s="101"/>
      <c r="AE398" s="101"/>
      <c r="AF398" s="101"/>
      <c r="AG398" s="101"/>
      <c r="AH398" s="101"/>
      <c r="AI398" s="101"/>
      <c r="AJ398" s="101"/>
      <c r="AK398" s="101"/>
      <c r="AL398" s="101"/>
      <c r="AM398" s="101"/>
      <c r="AN398" s="101"/>
      <c r="AO398" s="101"/>
      <c r="AP398" s="101"/>
      <c r="AQ398" s="101"/>
      <c r="AR398" s="101"/>
      <c r="AS398" s="101"/>
      <c r="AT398" s="101"/>
      <c r="AU398" s="101"/>
    </row>
    <row r="399" spans="1:47" ht="15" customHeight="1" x14ac:dyDescent="0.2">
      <c r="A399" s="366" t="s">
        <v>223</v>
      </c>
      <c r="B399" s="507" t="s">
        <v>245</v>
      </c>
      <c r="C399" s="584">
        <f>C402</f>
        <v>2380000</v>
      </c>
      <c r="D399" s="610">
        <f>D402</f>
        <v>0</v>
      </c>
      <c r="E399" s="610">
        <f>E402</f>
        <v>0</v>
      </c>
      <c r="F399" s="661">
        <f>D399/C399</f>
        <v>0</v>
      </c>
      <c r="G399" s="661" t="e">
        <f>E399/D399</f>
        <v>#DIV/0!</v>
      </c>
      <c r="H399" s="662">
        <f>E399/C399</f>
        <v>0</v>
      </c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  <c r="T399" s="101"/>
      <c r="U399" s="101"/>
      <c r="V399" s="101"/>
      <c r="W399" s="101"/>
      <c r="X399" s="101"/>
      <c r="Y399" s="101"/>
      <c r="Z399" s="101"/>
      <c r="AA399" s="101"/>
      <c r="AB399" s="101"/>
      <c r="AC399" s="101"/>
      <c r="AD399" s="101"/>
      <c r="AE399" s="101"/>
      <c r="AF399" s="101"/>
      <c r="AG399" s="101"/>
      <c r="AH399" s="101"/>
      <c r="AI399" s="101"/>
      <c r="AJ399" s="101"/>
      <c r="AK399" s="101"/>
      <c r="AL399" s="101"/>
      <c r="AM399" s="101"/>
      <c r="AN399" s="101"/>
      <c r="AO399" s="101"/>
      <c r="AP399" s="101"/>
      <c r="AQ399" s="101"/>
      <c r="AR399" s="101"/>
      <c r="AS399" s="101"/>
      <c r="AT399" s="101"/>
      <c r="AU399" s="101"/>
    </row>
    <row r="400" spans="1:47" ht="15" customHeight="1" x14ac:dyDescent="0.2">
      <c r="A400" s="367" t="s">
        <v>329</v>
      </c>
      <c r="B400" s="505" t="s">
        <v>337</v>
      </c>
      <c r="C400" s="584"/>
      <c r="D400" s="609"/>
      <c r="E400" s="609"/>
      <c r="F400" s="612"/>
      <c r="G400" s="612"/>
      <c r="H400" s="613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  <c r="T400" s="101"/>
      <c r="U400" s="101"/>
      <c r="V400" s="101"/>
      <c r="W400" s="101"/>
      <c r="X400" s="101"/>
      <c r="Y400" s="101"/>
      <c r="Z400" s="101"/>
      <c r="AA400" s="101"/>
      <c r="AB400" s="101"/>
      <c r="AC400" s="101"/>
      <c r="AD400" s="101"/>
      <c r="AE400" s="101"/>
      <c r="AF400" s="101"/>
      <c r="AG400" s="101"/>
      <c r="AH400" s="101"/>
      <c r="AI400" s="101"/>
      <c r="AJ400" s="101"/>
      <c r="AK400" s="101"/>
      <c r="AL400" s="101"/>
      <c r="AM400" s="101"/>
      <c r="AN400" s="101"/>
      <c r="AO400" s="101"/>
      <c r="AP400" s="101"/>
      <c r="AQ400" s="101"/>
      <c r="AR400" s="101"/>
      <c r="AS400" s="101"/>
      <c r="AT400" s="101"/>
      <c r="AU400" s="101"/>
    </row>
    <row r="401" spans="1:47" ht="12.75" customHeight="1" x14ac:dyDescent="0.2">
      <c r="A401" s="368" t="s">
        <v>107</v>
      </c>
      <c r="B401" s="509" t="s">
        <v>162</v>
      </c>
      <c r="C401" s="583"/>
      <c r="D401" s="626"/>
      <c r="E401" s="626"/>
      <c r="F401" s="627"/>
      <c r="G401" s="627"/>
      <c r="H401" s="628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  <c r="T401" s="101"/>
      <c r="U401" s="101"/>
      <c r="V401" s="101"/>
      <c r="W401" s="101"/>
      <c r="X401" s="101"/>
      <c r="Y401" s="101"/>
      <c r="Z401" s="101"/>
      <c r="AA401" s="101"/>
      <c r="AB401" s="101"/>
      <c r="AC401" s="101"/>
      <c r="AD401" s="101"/>
      <c r="AE401" s="101"/>
      <c r="AF401" s="101"/>
      <c r="AG401" s="101"/>
      <c r="AH401" s="101"/>
      <c r="AI401" s="101"/>
      <c r="AJ401" s="101"/>
      <c r="AK401" s="101"/>
      <c r="AL401" s="101"/>
      <c r="AM401" s="101"/>
      <c r="AN401" s="101"/>
      <c r="AO401" s="101"/>
      <c r="AP401" s="101"/>
      <c r="AQ401" s="101"/>
      <c r="AR401" s="101"/>
      <c r="AS401" s="101"/>
      <c r="AT401" s="101"/>
      <c r="AU401" s="101"/>
    </row>
    <row r="402" spans="1:47" ht="12.75" customHeight="1" x14ac:dyDescent="0.2">
      <c r="A402" s="305">
        <v>4</v>
      </c>
      <c r="B402" s="459" t="s">
        <v>140</v>
      </c>
      <c r="C402" s="528">
        <f t="shared" ref="C402:E404" si="76">C403</f>
        <v>2380000</v>
      </c>
      <c r="D402" s="644">
        <f t="shared" si="76"/>
        <v>0</v>
      </c>
      <c r="E402" s="644">
        <f t="shared" si="76"/>
        <v>0</v>
      </c>
      <c r="F402" s="663">
        <f>D402/C402</f>
        <v>0</v>
      </c>
      <c r="G402" s="663" t="e">
        <f t="shared" ref="G402:G404" si="77">E402/D402</f>
        <v>#DIV/0!</v>
      </c>
      <c r="H402" s="664">
        <f>E402/C402</f>
        <v>0</v>
      </c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  <c r="T402" s="101"/>
      <c r="U402" s="101"/>
      <c r="V402" s="101"/>
      <c r="W402" s="101"/>
      <c r="X402" s="101"/>
      <c r="Y402" s="101"/>
      <c r="Z402" s="101"/>
      <c r="AA402" s="101"/>
      <c r="AB402" s="101"/>
      <c r="AC402" s="101"/>
      <c r="AD402" s="101"/>
      <c r="AE402" s="101"/>
      <c r="AF402" s="101"/>
      <c r="AG402" s="101"/>
      <c r="AH402" s="101"/>
      <c r="AI402" s="101"/>
      <c r="AJ402" s="101"/>
      <c r="AK402" s="101"/>
      <c r="AL402" s="101"/>
      <c r="AM402" s="101"/>
      <c r="AN402" s="101"/>
      <c r="AO402" s="101"/>
      <c r="AP402" s="101"/>
      <c r="AQ402" s="101"/>
      <c r="AR402" s="101"/>
      <c r="AS402" s="101"/>
      <c r="AT402" s="101"/>
      <c r="AU402" s="101"/>
    </row>
    <row r="403" spans="1:47" ht="12.75" customHeight="1" x14ac:dyDescent="0.2">
      <c r="A403" s="315">
        <v>42</v>
      </c>
      <c r="B403" s="460" t="s">
        <v>156</v>
      </c>
      <c r="C403" s="529">
        <f t="shared" si="76"/>
        <v>2380000</v>
      </c>
      <c r="D403" s="645">
        <f t="shared" si="76"/>
        <v>0</v>
      </c>
      <c r="E403" s="645">
        <f t="shared" si="76"/>
        <v>0</v>
      </c>
      <c r="F403" s="665">
        <f>D403/C403</f>
        <v>0</v>
      </c>
      <c r="G403" s="665" t="e">
        <f t="shared" si="77"/>
        <v>#DIV/0!</v>
      </c>
      <c r="H403" s="666">
        <f>E403/C403</f>
        <v>0</v>
      </c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  <c r="T403" s="101"/>
      <c r="U403" s="101"/>
      <c r="V403" s="101"/>
      <c r="W403" s="101"/>
      <c r="X403" s="101"/>
      <c r="Y403" s="101"/>
      <c r="Z403" s="101"/>
      <c r="AA403" s="101"/>
      <c r="AB403" s="101"/>
      <c r="AC403" s="101"/>
      <c r="AD403" s="101"/>
      <c r="AE403" s="101"/>
      <c r="AF403" s="101"/>
      <c r="AG403" s="101"/>
      <c r="AH403" s="101"/>
      <c r="AI403" s="101"/>
      <c r="AJ403" s="101"/>
      <c r="AK403" s="101"/>
      <c r="AL403" s="101"/>
      <c r="AM403" s="101"/>
      <c r="AN403" s="101"/>
      <c r="AO403" s="101"/>
      <c r="AP403" s="101"/>
      <c r="AQ403" s="101"/>
      <c r="AR403" s="101"/>
      <c r="AS403" s="101"/>
      <c r="AT403" s="101"/>
      <c r="AU403" s="101"/>
    </row>
    <row r="404" spans="1:47" ht="12.75" customHeight="1" x14ac:dyDescent="0.2">
      <c r="A404" s="307">
        <v>421</v>
      </c>
      <c r="B404" s="446" t="s">
        <v>44</v>
      </c>
      <c r="C404" s="545">
        <f t="shared" si="76"/>
        <v>2380000</v>
      </c>
      <c r="D404" s="634">
        <f t="shared" si="76"/>
        <v>0</v>
      </c>
      <c r="E404" s="634">
        <f t="shared" si="76"/>
        <v>0</v>
      </c>
      <c r="F404" s="635">
        <f>D404/C404</f>
        <v>0</v>
      </c>
      <c r="G404" s="635" t="e">
        <f t="shared" si="77"/>
        <v>#DIV/0!</v>
      </c>
      <c r="H404" s="636">
        <f>E404/C404</f>
        <v>0</v>
      </c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  <c r="T404" s="101"/>
      <c r="U404" s="101"/>
      <c r="V404" s="101"/>
      <c r="W404" s="101"/>
      <c r="X404" s="101"/>
      <c r="Y404" s="101"/>
      <c r="Z404" s="101"/>
      <c r="AA404" s="101"/>
      <c r="AB404" s="101"/>
      <c r="AC404" s="101"/>
      <c r="AD404" s="101"/>
      <c r="AE404" s="101"/>
      <c r="AF404" s="101"/>
      <c r="AG404" s="101"/>
      <c r="AH404" s="101"/>
      <c r="AI404" s="101"/>
      <c r="AJ404" s="101"/>
      <c r="AK404" s="101"/>
      <c r="AL404" s="101"/>
      <c r="AM404" s="101"/>
      <c r="AN404" s="101"/>
      <c r="AO404" s="101"/>
      <c r="AP404" s="101"/>
      <c r="AQ404" s="101"/>
      <c r="AR404" s="101"/>
      <c r="AS404" s="101"/>
      <c r="AT404" s="101"/>
      <c r="AU404" s="101"/>
    </row>
    <row r="405" spans="1:47" ht="12.75" customHeight="1" x14ac:dyDescent="0.2">
      <c r="A405" s="317">
        <v>421</v>
      </c>
      <c r="B405" s="469" t="s">
        <v>44</v>
      </c>
      <c r="C405" s="546">
        <v>2380000</v>
      </c>
      <c r="D405" s="626"/>
      <c r="E405" s="626"/>
      <c r="F405" s="627"/>
      <c r="G405" s="627"/>
      <c r="H405" s="628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  <c r="T405" s="101"/>
      <c r="U405" s="101"/>
      <c r="V405" s="101"/>
      <c r="W405" s="101"/>
      <c r="X405" s="101"/>
      <c r="Y405" s="101"/>
      <c r="Z405" s="101"/>
      <c r="AA405" s="101"/>
      <c r="AB405" s="101"/>
      <c r="AC405" s="101"/>
      <c r="AD405" s="101"/>
      <c r="AE405" s="101"/>
      <c r="AF405" s="101"/>
      <c r="AG405" s="101"/>
      <c r="AH405" s="101"/>
      <c r="AI405" s="101"/>
      <c r="AJ405" s="101"/>
      <c r="AK405" s="101"/>
      <c r="AL405" s="101"/>
      <c r="AM405" s="101"/>
      <c r="AN405" s="101"/>
      <c r="AO405" s="101"/>
      <c r="AP405" s="101"/>
      <c r="AQ405" s="101"/>
      <c r="AR405" s="101"/>
      <c r="AS405" s="101"/>
      <c r="AT405" s="101"/>
      <c r="AU405" s="101"/>
    </row>
    <row r="406" spans="1:47" ht="15" customHeight="1" x14ac:dyDescent="0.2">
      <c r="A406" s="369" t="s">
        <v>413</v>
      </c>
      <c r="B406" s="505" t="s">
        <v>268</v>
      </c>
      <c r="C406" s="581">
        <f>C409</f>
        <v>12000</v>
      </c>
      <c r="D406" s="614">
        <f>D409</f>
        <v>12000</v>
      </c>
      <c r="E406" s="614">
        <f>E409</f>
        <v>12000</v>
      </c>
      <c r="F406" s="661">
        <f>D406/C406</f>
        <v>1</v>
      </c>
      <c r="G406" s="661">
        <f>E406/D406</f>
        <v>1</v>
      </c>
      <c r="H406" s="662">
        <f>E406/C406</f>
        <v>1</v>
      </c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  <c r="T406" s="101"/>
      <c r="U406" s="101"/>
      <c r="V406" s="101"/>
      <c r="W406" s="101"/>
      <c r="X406" s="101"/>
      <c r="Y406" s="101"/>
      <c r="Z406" s="101"/>
      <c r="AA406" s="101"/>
      <c r="AB406" s="101"/>
      <c r="AC406" s="101"/>
      <c r="AD406" s="101"/>
      <c r="AE406" s="101"/>
      <c r="AF406" s="101"/>
      <c r="AG406" s="101"/>
      <c r="AH406" s="101"/>
      <c r="AI406" s="101"/>
      <c r="AJ406" s="101"/>
      <c r="AK406" s="101"/>
      <c r="AL406" s="101"/>
      <c r="AM406" s="101"/>
      <c r="AN406" s="101"/>
      <c r="AO406" s="101"/>
      <c r="AP406" s="101"/>
      <c r="AQ406" s="101"/>
      <c r="AR406" s="101"/>
      <c r="AS406" s="101"/>
      <c r="AT406" s="101"/>
      <c r="AU406" s="101"/>
    </row>
    <row r="407" spans="1:47" ht="15" customHeight="1" x14ac:dyDescent="0.2">
      <c r="A407" s="370"/>
      <c r="B407" s="505" t="s">
        <v>337</v>
      </c>
      <c r="C407" s="581"/>
      <c r="D407" s="609"/>
      <c r="E407" s="609"/>
      <c r="F407" s="612"/>
      <c r="G407" s="612"/>
      <c r="H407" s="613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  <c r="T407" s="101"/>
      <c r="U407" s="101"/>
      <c r="V407" s="101"/>
      <c r="W407" s="101"/>
      <c r="X407" s="101"/>
      <c r="Y407" s="101"/>
      <c r="Z407" s="101"/>
      <c r="AA407" s="101"/>
      <c r="AB407" s="101"/>
      <c r="AC407" s="101"/>
      <c r="AD407" s="101"/>
      <c r="AE407" s="101"/>
      <c r="AF407" s="101"/>
      <c r="AG407" s="101"/>
      <c r="AH407" s="101"/>
      <c r="AI407" s="101"/>
      <c r="AJ407" s="101"/>
      <c r="AK407" s="101"/>
      <c r="AL407" s="101"/>
      <c r="AM407" s="101"/>
      <c r="AN407" s="101"/>
      <c r="AO407" s="101"/>
      <c r="AP407" s="101"/>
      <c r="AQ407" s="101"/>
      <c r="AR407" s="101"/>
      <c r="AS407" s="101"/>
      <c r="AT407" s="101"/>
      <c r="AU407" s="101"/>
    </row>
    <row r="408" spans="1:47" ht="12.75" customHeight="1" x14ac:dyDescent="0.2">
      <c r="A408" s="371" t="s">
        <v>349</v>
      </c>
      <c r="B408" s="510" t="s">
        <v>130</v>
      </c>
      <c r="C408" s="585"/>
      <c r="D408" s="626"/>
      <c r="E408" s="626"/>
      <c r="F408" s="627"/>
      <c r="G408" s="627"/>
      <c r="H408" s="628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  <c r="T408" s="101"/>
      <c r="U408" s="101"/>
      <c r="V408" s="101"/>
      <c r="W408" s="101"/>
      <c r="X408" s="101"/>
      <c r="Y408" s="101"/>
      <c r="Z408" s="101"/>
      <c r="AA408" s="101"/>
      <c r="AB408" s="101"/>
      <c r="AC408" s="101"/>
      <c r="AD408" s="101"/>
      <c r="AE408" s="101"/>
      <c r="AF408" s="101"/>
      <c r="AG408" s="101"/>
      <c r="AH408" s="101"/>
      <c r="AI408" s="101"/>
      <c r="AJ408" s="101"/>
      <c r="AK408" s="101"/>
      <c r="AL408" s="101"/>
      <c r="AM408" s="101"/>
      <c r="AN408" s="101"/>
      <c r="AO408" s="101"/>
      <c r="AP408" s="101"/>
      <c r="AQ408" s="101"/>
      <c r="AR408" s="101"/>
      <c r="AS408" s="101"/>
      <c r="AT408" s="101"/>
      <c r="AU408" s="101"/>
    </row>
    <row r="409" spans="1:47" ht="12.75" customHeight="1" x14ac:dyDescent="0.2">
      <c r="A409" s="286">
        <v>3</v>
      </c>
      <c r="B409" s="440" t="s">
        <v>69</v>
      </c>
      <c r="C409" s="544">
        <f t="shared" ref="C409:E411" si="78">C410</f>
        <v>12000</v>
      </c>
      <c r="D409" s="644">
        <f t="shared" si="78"/>
        <v>12000</v>
      </c>
      <c r="E409" s="644">
        <f t="shared" si="78"/>
        <v>12000</v>
      </c>
      <c r="F409" s="663">
        <f>D409/C409</f>
        <v>1</v>
      </c>
      <c r="G409" s="663">
        <f t="shared" ref="G409:G411" si="79">E409/D409</f>
        <v>1</v>
      </c>
      <c r="H409" s="664">
        <f>E409/C409</f>
        <v>1</v>
      </c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  <c r="T409" s="101"/>
      <c r="U409" s="101"/>
      <c r="V409" s="101"/>
      <c r="W409" s="101"/>
      <c r="X409" s="101"/>
      <c r="Y409" s="101"/>
      <c r="Z409" s="101"/>
      <c r="AA409" s="101"/>
      <c r="AB409" s="101"/>
      <c r="AC409" s="101"/>
      <c r="AD409" s="101"/>
      <c r="AE409" s="101"/>
      <c r="AF409" s="101"/>
      <c r="AG409" s="101"/>
      <c r="AH409" s="101"/>
      <c r="AI409" s="101"/>
      <c r="AJ409" s="101"/>
      <c r="AK409" s="101"/>
      <c r="AL409" s="101"/>
      <c r="AM409" s="101"/>
      <c r="AN409" s="101"/>
      <c r="AO409" s="101"/>
      <c r="AP409" s="101"/>
      <c r="AQ409" s="101"/>
      <c r="AR409" s="101"/>
      <c r="AS409" s="101"/>
      <c r="AT409" s="101"/>
      <c r="AU409" s="101"/>
    </row>
    <row r="410" spans="1:47" ht="12.75" customHeight="1" x14ac:dyDescent="0.2">
      <c r="A410" s="279">
        <v>32</v>
      </c>
      <c r="B410" s="441" t="s">
        <v>31</v>
      </c>
      <c r="C410" s="558">
        <f t="shared" si="78"/>
        <v>12000</v>
      </c>
      <c r="D410" s="645">
        <f t="shared" si="78"/>
        <v>12000</v>
      </c>
      <c r="E410" s="645">
        <f t="shared" si="78"/>
        <v>12000</v>
      </c>
      <c r="F410" s="665">
        <f>D410/C410</f>
        <v>1</v>
      </c>
      <c r="G410" s="665">
        <f t="shared" si="79"/>
        <v>1</v>
      </c>
      <c r="H410" s="666">
        <f>E410/C410</f>
        <v>1</v>
      </c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  <c r="T410" s="101"/>
      <c r="U410" s="101"/>
      <c r="V410" s="101"/>
      <c r="W410" s="101"/>
      <c r="X410" s="101"/>
      <c r="Y410" s="101"/>
      <c r="Z410" s="101"/>
      <c r="AA410" s="101"/>
      <c r="AB410" s="101"/>
      <c r="AC410" s="101"/>
      <c r="AD410" s="101"/>
      <c r="AE410" s="101"/>
      <c r="AF410" s="101"/>
      <c r="AG410" s="101"/>
      <c r="AH410" s="101"/>
      <c r="AI410" s="101"/>
      <c r="AJ410" s="101"/>
      <c r="AK410" s="101"/>
      <c r="AL410" s="101"/>
      <c r="AM410" s="101"/>
      <c r="AN410" s="101"/>
      <c r="AO410" s="101"/>
      <c r="AP410" s="101"/>
      <c r="AQ410" s="101"/>
      <c r="AR410" s="101"/>
      <c r="AS410" s="101"/>
      <c r="AT410" s="101"/>
      <c r="AU410" s="101"/>
    </row>
    <row r="411" spans="1:47" ht="12.75" customHeight="1" x14ac:dyDescent="0.2">
      <c r="A411" s="312">
        <v>323</v>
      </c>
      <c r="B411" s="463" t="s">
        <v>34</v>
      </c>
      <c r="C411" s="559">
        <f t="shared" si="78"/>
        <v>12000</v>
      </c>
      <c r="D411" s="634">
        <f t="shared" si="78"/>
        <v>12000</v>
      </c>
      <c r="E411" s="634">
        <f t="shared" si="78"/>
        <v>12000</v>
      </c>
      <c r="F411" s="635">
        <f>D411/C411</f>
        <v>1</v>
      </c>
      <c r="G411" s="635">
        <f t="shared" si="79"/>
        <v>1</v>
      </c>
      <c r="H411" s="636">
        <f>E411/C411</f>
        <v>1</v>
      </c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  <c r="T411" s="101"/>
      <c r="U411" s="101"/>
      <c r="V411" s="101"/>
      <c r="W411" s="101"/>
      <c r="X411" s="101"/>
      <c r="Y411" s="101"/>
      <c r="Z411" s="101"/>
      <c r="AA411" s="101"/>
      <c r="AB411" s="101"/>
      <c r="AC411" s="101"/>
      <c r="AD411" s="101"/>
      <c r="AE411" s="101"/>
      <c r="AF411" s="101"/>
      <c r="AG411" s="101"/>
      <c r="AH411" s="101"/>
      <c r="AI411" s="101"/>
      <c r="AJ411" s="101"/>
      <c r="AK411" s="101"/>
      <c r="AL411" s="101"/>
      <c r="AM411" s="101"/>
      <c r="AN411" s="101"/>
      <c r="AO411" s="101"/>
      <c r="AP411" s="101"/>
      <c r="AQ411" s="101"/>
      <c r="AR411" s="101"/>
      <c r="AS411" s="101"/>
      <c r="AT411" s="101"/>
      <c r="AU411" s="101"/>
    </row>
    <row r="412" spans="1:47" ht="12.75" customHeight="1" x14ac:dyDescent="0.2">
      <c r="A412" s="313">
        <v>323</v>
      </c>
      <c r="B412" s="464" t="s">
        <v>34</v>
      </c>
      <c r="C412" s="560">
        <v>12000</v>
      </c>
      <c r="D412" s="637">
        <v>12000</v>
      </c>
      <c r="E412" s="637">
        <v>12000</v>
      </c>
      <c r="F412" s="627"/>
      <c r="G412" s="627"/>
      <c r="H412" s="628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  <c r="T412" s="101"/>
      <c r="U412" s="101"/>
      <c r="V412" s="101"/>
      <c r="W412" s="101"/>
      <c r="X412" s="101"/>
      <c r="Y412" s="101"/>
      <c r="Z412" s="101"/>
      <c r="AA412" s="101"/>
      <c r="AB412" s="101"/>
      <c r="AC412" s="101"/>
      <c r="AD412" s="101"/>
      <c r="AE412" s="101"/>
      <c r="AF412" s="101"/>
      <c r="AG412" s="101"/>
      <c r="AH412" s="101"/>
      <c r="AI412" s="101"/>
      <c r="AJ412" s="101"/>
      <c r="AK412" s="101"/>
      <c r="AL412" s="101"/>
      <c r="AM412" s="101"/>
      <c r="AN412" s="101"/>
      <c r="AO412" s="101"/>
      <c r="AP412" s="101"/>
      <c r="AQ412" s="101"/>
      <c r="AR412" s="101"/>
      <c r="AS412" s="101"/>
      <c r="AT412" s="101"/>
      <c r="AU412" s="101"/>
    </row>
    <row r="413" spans="1:47" ht="20.100000000000001" customHeight="1" x14ac:dyDescent="0.2">
      <c r="A413" s="354"/>
      <c r="B413" s="492" t="s">
        <v>116</v>
      </c>
      <c r="C413" s="573"/>
      <c r="D413" s="649"/>
      <c r="E413" s="649"/>
      <c r="F413" s="650"/>
      <c r="G413" s="650"/>
      <c r="H413" s="65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  <c r="T413" s="101"/>
      <c r="U413" s="101"/>
      <c r="V413" s="101"/>
      <c r="W413" s="101"/>
      <c r="X413" s="101"/>
      <c r="Y413" s="101"/>
      <c r="Z413" s="101"/>
      <c r="AA413" s="101"/>
      <c r="AB413" s="101"/>
      <c r="AC413" s="101"/>
      <c r="AD413" s="101"/>
      <c r="AE413" s="101"/>
      <c r="AF413" s="101"/>
      <c r="AG413" s="101"/>
      <c r="AH413" s="101"/>
      <c r="AI413" s="101"/>
      <c r="AJ413" s="101"/>
      <c r="AK413" s="101"/>
      <c r="AL413" s="101"/>
      <c r="AM413" s="101"/>
      <c r="AN413" s="101"/>
      <c r="AO413" s="101"/>
      <c r="AP413" s="101"/>
      <c r="AQ413" s="101"/>
      <c r="AR413" s="101"/>
      <c r="AS413" s="101"/>
      <c r="AT413" s="101"/>
      <c r="AU413" s="101"/>
    </row>
    <row r="414" spans="1:47" ht="20.100000000000001" customHeight="1" x14ac:dyDescent="0.2">
      <c r="A414" s="718" t="s">
        <v>163</v>
      </c>
      <c r="B414" s="719"/>
      <c r="C414" s="564">
        <f>C415</f>
        <v>40000</v>
      </c>
      <c r="D414" s="608">
        <f>D415</f>
        <v>50000</v>
      </c>
      <c r="E414" s="608">
        <f>E415</f>
        <v>50000</v>
      </c>
      <c r="F414" s="667">
        <f>D414/C414</f>
        <v>1.25</v>
      </c>
      <c r="G414" s="667">
        <f>E414/D414</f>
        <v>1</v>
      </c>
      <c r="H414" s="668">
        <f>E414/C414</f>
        <v>1.25</v>
      </c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  <c r="T414" s="101"/>
      <c r="U414" s="101"/>
      <c r="V414" s="101"/>
      <c r="W414" s="101"/>
      <c r="X414" s="101"/>
      <c r="Y414" s="101"/>
      <c r="Z414" s="101"/>
      <c r="AA414" s="101"/>
      <c r="AB414" s="101"/>
      <c r="AC414" s="101"/>
      <c r="AD414" s="101"/>
      <c r="AE414" s="101"/>
      <c r="AF414" s="101"/>
      <c r="AG414" s="101"/>
      <c r="AH414" s="101"/>
      <c r="AI414" s="101"/>
      <c r="AJ414" s="101"/>
      <c r="AK414" s="101"/>
      <c r="AL414" s="101"/>
      <c r="AM414" s="101"/>
      <c r="AN414" s="101"/>
      <c r="AO414" s="101"/>
      <c r="AP414" s="101"/>
      <c r="AQ414" s="101"/>
      <c r="AR414" s="101"/>
      <c r="AS414" s="101"/>
      <c r="AT414" s="101"/>
      <c r="AU414" s="101"/>
    </row>
    <row r="415" spans="1:47" ht="15" customHeight="1" x14ac:dyDescent="0.2">
      <c r="A415" s="372" t="s">
        <v>246</v>
      </c>
      <c r="B415" s="493" t="s">
        <v>247</v>
      </c>
      <c r="C415" s="565">
        <f>C418</f>
        <v>40000</v>
      </c>
      <c r="D415" s="610">
        <f>D418</f>
        <v>50000</v>
      </c>
      <c r="E415" s="610">
        <f>E418</f>
        <v>50000</v>
      </c>
      <c r="F415" s="661">
        <f>D415/C415</f>
        <v>1.25</v>
      </c>
      <c r="G415" s="661">
        <f>E415/D415</f>
        <v>1</v>
      </c>
      <c r="H415" s="662">
        <f>E415/C415</f>
        <v>1.25</v>
      </c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  <c r="T415" s="101"/>
      <c r="U415" s="101"/>
      <c r="V415" s="101"/>
      <c r="W415" s="101"/>
      <c r="X415" s="101"/>
      <c r="Y415" s="101"/>
      <c r="Z415" s="101"/>
      <c r="AA415" s="101"/>
      <c r="AB415" s="101"/>
      <c r="AC415" s="101"/>
      <c r="AD415" s="101"/>
      <c r="AE415" s="101"/>
      <c r="AF415" s="101"/>
      <c r="AG415" s="101"/>
      <c r="AH415" s="101"/>
      <c r="AI415" s="101"/>
      <c r="AJ415" s="101"/>
      <c r="AK415" s="101"/>
      <c r="AL415" s="101"/>
      <c r="AM415" s="101"/>
      <c r="AN415" s="101"/>
      <c r="AO415" s="101"/>
      <c r="AP415" s="101"/>
      <c r="AQ415" s="101"/>
      <c r="AR415" s="101"/>
      <c r="AS415" s="101"/>
      <c r="AT415" s="101"/>
      <c r="AU415" s="101"/>
    </row>
    <row r="416" spans="1:47" ht="15" customHeight="1" x14ac:dyDescent="0.2">
      <c r="A416" s="373"/>
      <c r="B416" s="511" t="s">
        <v>350</v>
      </c>
      <c r="C416" s="586"/>
      <c r="D416" s="609"/>
      <c r="E416" s="609"/>
      <c r="F416" s="612"/>
      <c r="G416" s="612"/>
      <c r="H416" s="613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  <c r="T416" s="101"/>
      <c r="U416" s="101"/>
      <c r="V416" s="101"/>
      <c r="W416" s="101"/>
      <c r="X416" s="101"/>
      <c r="Y416" s="101"/>
      <c r="Z416" s="101"/>
      <c r="AA416" s="101"/>
      <c r="AB416" s="101"/>
      <c r="AC416" s="101"/>
      <c r="AD416" s="101"/>
      <c r="AE416" s="101"/>
      <c r="AF416" s="101"/>
      <c r="AG416" s="101"/>
      <c r="AH416" s="101"/>
      <c r="AI416" s="101"/>
      <c r="AJ416" s="101"/>
      <c r="AK416" s="101"/>
      <c r="AL416" s="101"/>
      <c r="AM416" s="101"/>
      <c r="AN416" s="101"/>
      <c r="AO416" s="101"/>
      <c r="AP416" s="101"/>
      <c r="AQ416" s="101"/>
      <c r="AR416" s="101"/>
      <c r="AS416" s="101"/>
      <c r="AT416" s="101"/>
      <c r="AU416" s="101"/>
    </row>
    <row r="417" spans="1:47" ht="12.75" customHeight="1" x14ac:dyDescent="0.2">
      <c r="A417" s="374" t="s">
        <v>109</v>
      </c>
      <c r="B417" s="512" t="s">
        <v>130</v>
      </c>
      <c r="C417" s="587"/>
      <c r="D417" s="626"/>
      <c r="E417" s="626"/>
      <c r="F417" s="627"/>
      <c r="G417" s="627"/>
      <c r="H417" s="628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  <c r="T417" s="101"/>
      <c r="U417" s="101"/>
      <c r="V417" s="101"/>
      <c r="W417" s="101"/>
      <c r="X417" s="101"/>
      <c r="Y417" s="101"/>
      <c r="Z417" s="101"/>
      <c r="AA417" s="101"/>
      <c r="AB417" s="101"/>
      <c r="AC417" s="101"/>
      <c r="AD417" s="101"/>
      <c r="AE417" s="101"/>
      <c r="AF417" s="101"/>
      <c r="AG417" s="101"/>
      <c r="AH417" s="101"/>
      <c r="AI417" s="101"/>
      <c r="AJ417" s="101"/>
      <c r="AK417" s="101"/>
      <c r="AL417" s="101"/>
      <c r="AM417" s="101"/>
      <c r="AN417" s="101"/>
      <c r="AO417" s="101"/>
      <c r="AP417" s="101"/>
      <c r="AQ417" s="101"/>
      <c r="AR417" s="101"/>
      <c r="AS417" s="101"/>
      <c r="AT417" s="101"/>
      <c r="AU417" s="101"/>
    </row>
    <row r="418" spans="1:47" ht="12.75" customHeight="1" x14ac:dyDescent="0.2">
      <c r="A418" s="278">
        <v>3</v>
      </c>
      <c r="B418" s="440" t="s">
        <v>69</v>
      </c>
      <c r="C418" s="588">
        <f t="shared" ref="C418:E420" si="80">C419</f>
        <v>40000</v>
      </c>
      <c r="D418" s="644">
        <f t="shared" si="80"/>
        <v>50000</v>
      </c>
      <c r="E418" s="644">
        <f t="shared" si="80"/>
        <v>50000</v>
      </c>
      <c r="F418" s="663">
        <f>D418/C418</f>
        <v>1.25</v>
      </c>
      <c r="G418" s="663">
        <f t="shared" ref="G418:G420" si="81">E418/D418</f>
        <v>1</v>
      </c>
      <c r="H418" s="664">
        <f>E418/C418</f>
        <v>1.25</v>
      </c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  <c r="T418" s="101"/>
      <c r="U418" s="101"/>
      <c r="V418" s="101"/>
      <c r="W418" s="101"/>
      <c r="X418" s="101"/>
      <c r="Y418" s="101"/>
      <c r="Z418" s="101"/>
      <c r="AA418" s="101"/>
      <c r="AB418" s="101"/>
      <c r="AC418" s="101"/>
      <c r="AD418" s="101"/>
      <c r="AE418" s="101"/>
      <c r="AF418" s="101"/>
      <c r="AG418" s="101"/>
      <c r="AH418" s="101"/>
      <c r="AI418" s="101"/>
      <c r="AJ418" s="101"/>
      <c r="AK418" s="101"/>
      <c r="AL418" s="101"/>
      <c r="AM418" s="101"/>
      <c r="AN418" s="101"/>
      <c r="AO418" s="101"/>
      <c r="AP418" s="101"/>
      <c r="AQ418" s="101"/>
      <c r="AR418" s="101"/>
      <c r="AS418" s="101"/>
      <c r="AT418" s="101"/>
      <c r="AU418" s="101"/>
    </row>
    <row r="419" spans="1:47" ht="12.75" customHeight="1" x14ac:dyDescent="0.2">
      <c r="A419" s="279">
        <v>38</v>
      </c>
      <c r="B419" s="441" t="s">
        <v>39</v>
      </c>
      <c r="C419" s="589">
        <f t="shared" si="80"/>
        <v>40000</v>
      </c>
      <c r="D419" s="645">
        <f t="shared" si="80"/>
        <v>50000</v>
      </c>
      <c r="E419" s="645">
        <f t="shared" si="80"/>
        <v>50000</v>
      </c>
      <c r="F419" s="665">
        <f>D419/C419</f>
        <v>1.25</v>
      </c>
      <c r="G419" s="665">
        <f t="shared" si="81"/>
        <v>1</v>
      </c>
      <c r="H419" s="666">
        <f>E419/C419</f>
        <v>1.25</v>
      </c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  <c r="T419" s="101"/>
      <c r="U419" s="101"/>
      <c r="V419" s="101"/>
      <c r="W419" s="101"/>
      <c r="X419" s="101"/>
      <c r="Y419" s="101"/>
      <c r="Z419" s="101"/>
      <c r="AA419" s="101"/>
      <c r="AB419" s="101"/>
      <c r="AC419" s="101"/>
      <c r="AD419" s="101"/>
      <c r="AE419" s="101"/>
      <c r="AF419" s="101"/>
      <c r="AG419" s="101"/>
      <c r="AH419" s="101"/>
      <c r="AI419" s="101"/>
      <c r="AJ419" s="101"/>
      <c r="AK419" s="101"/>
      <c r="AL419" s="101"/>
      <c r="AM419" s="101"/>
      <c r="AN419" s="101"/>
      <c r="AO419" s="101"/>
      <c r="AP419" s="101"/>
      <c r="AQ419" s="101"/>
      <c r="AR419" s="101"/>
      <c r="AS419" s="101"/>
      <c r="AT419" s="101"/>
      <c r="AU419" s="101"/>
    </row>
    <row r="420" spans="1:47" ht="12.75" customHeight="1" x14ac:dyDescent="0.2">
      <c r="A420" s="312">
        <v>381</v>
      </c>
      <c r="B420" s="463" t="s">
        <v>71</v>
      </c>
      <c r="C420" s="559">
        <f t="shared" si="80"/>
        <v>40000</v>
      </c>
      <c r="D420" s="634">
        <f t="shared" si="80"/>
        <v>50000</v>
      </c>
      <c r="E420" s="634">
        <f t="shared" si="80"/>
        <v>50000</v>
      </c>
      <c r="F420" s="635">
        <f>D420/C420</f>
        <v>1.25</v>
      </c>
      <c r="G420" s="635">
        <f t="shared" si="81"/>
        <v>1</v>
      </c>
      <c r="H420" s="636">
        <f>E420/C420</f>
        <v>1.25</v>
      </c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  <c r="T420" s="101"/>
      <c r="U420" s="101"/>
      <c r="V420" s="101"/>
      <c r="W420" s="101"/>
      <c r="X420" s="101"/>
      <c r="Y420" s="101"/>
      <c r="Z420" s="101"/>
      <c r="AA420" s="101"/>
      <c r="AB420" s="101"/>
      <c r="AC420" s="101"/>
      <c r="AD420" s="101"/>
      <c r="AE420" s="101"/>
      <c r="AF420" s="101"/>
      <c r="AG420" s="101"/>
      <c r="AH420" s="101"/>
      <c r="AI420" s="101"/>
      <c r="AJ420" s="101"/>
      <c r="AK420" s="101"/>
      <c r="AL420" s="101"/>
      <c r="AM420" s="101"/>
      <c r="AN420" s="101"/>
      <c r="AO420" s="101"/>
      <c r="AP420" s="101"/>
      <c r="AQ420" s="101"/>
      <c r="AR420" s="101"/>
      <c r="AS420" s="101"/>
      <c r="AT420" s="101"/>
      <c r="AU420" s="101"/>
    </row>
    <row r="421" spans="1:47" ht="12.75" customHeight="1" x14ac:dyDescent="0.2">
      <c r="A421" s="313">
        <v>381</v>
      </c>
      <c r="B421" s="464" t="s">
        <v>71</v>
      </c>
      <c r="C421" s="560">
        <v>40000</v>
      </c>
      <c r="D421" s="637">
        <v>50000</v>
      </c>
      <c r="E421" s="637">
        <v>50000</v>
      </c>
      <c r="F421" s="627"/>
      <c r="G421" s="627"/>
      <c r="H421" s="628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  <c r="T421" s="101"/>
      <c r="U421" s="101"/>
      <c r="V421" s="101"/>
      <c r="W421" s="101"/>
      <c r="X421" s="101"/>
      <c r="Y421" s="101"/>
      <c r="Z421" s="101"/>
      <c r="AA421" s="101"/>
      <c r="AB421" s="101"/>
      <c r="AC421" s="101"/>
      <c r="AD421" s="101"/>
      <c r="AE421" s="101"/>
      <c r="AF421" s="101"/>
      <c r="AG421" s="101"/>
      <c r="AH421" s="101"/>
      <c r="AI421" s="101"/>
      <c r="AJ421" s="101"/>
      <c r="AK421" s="101"/>
      <c r="AL421" s="101"/>
      <c r="AM421" s="101"/>
      <c r="AN421" s="101"/>
      <c r="AO421" s="101"/>
      <c r="AP421" s="101"/>
      <c r="AQ421" s="101"/>
      <c r="AR421" s="101"/>
      <c r="AS421" s="101"/>
      <c r="AT421" s="101"/>
      <c r="AU421" s="101"/>
    </row>
    <row r="422" spans="1:47" ht="20.100000000000001" customHeight="1" x14ac:dyDescent="0.2">
      <c r="A422" s="375" t="s">
        <v>164</v>
      </c>
      <c r="B422" s="513"/>
      <c r="C422" s="590">
        <f>C423+C430</f>
        <v>30000</v>
      </c>
      <c r="D422" s="608">
        <f>D423+D430</f>
        <v>20000</v>
      </c>
      <c r="E422" s="608">
        <f>E423+E430</f>
        <v>20000</v>
      </c>
      <c r="F422" s="667">
        <f>D422/C422</f>
        <v>0.66666666666666663</v>
      </c>
      <c r="G422" s="667">
        <f>E422/D422</f>
        <v>1</v>
      </c>
      <c r="H422" s="668">
        <f>E422/C422</f>
        <v>0.66666666666666663</v>
      </c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  <c r="T422" s="101"/>
      <c r="U422" s="101"/>
      <c r="V422" s="101"/>
      <c r="W422" s="101"/>
      <c r="X422" s="101"/>
      <c r="Y422" s="101"/>
      <c r="Z422" s="101"/>
      <c r="AA422" s="101"/>
      <c r="AB422" s="101"/>
      <c r="AC422" s="101"/>
      <c r="AD422" s="101"/>
      <c r="AE422" s="101"/>
      <c r="AF422" s="101"/>
      <c r="AG422" s="101"/>
      <c r="AH422" s="101"/>
      <c r="AI422" s="101"/>
      <c r="AJ422" s="101"/>
      <c r="AK422" s="101"/>
      <c r="AL422" s="101"/>
      <c r="AM422" s="101"/>
      <c r="AN422" s="101"/>
      <c r="AO422" s="101"/>
      <c r="AP422" s="101"/>
      <c r="AQ422" s="101"/>
      <c r="AR422" s="101"/>
      <c r="AS422" s="101"/>
      <c r="AT422" s="101"/>
      <c r="AU422" s="101"/>
    </row>
    <row r="423" spans="1:47" ht="15" customHeight="1" x14ac:dyDescent="0.2">
      <c r="A423" s="376" t="s">
        <v>249</v>
      </c>
      <c r="B423" s="507" t="s">
        <v>248</v>
      </c>
      <c r="C423" s="581">
        <f>C426</f>
        <v>25000</v>
      </c>
      <c r="D423" s="610">
        <f>D426</f>
        <v>20000</v>
      </c>
      <c r="E423" s="610">
        <f>E426</f>
        <v>20000</v>
      </c>
      <c r="F423" s="661">
        <f>D423/C423</f>
        <v>0.8</v>
      </c>
      <c r="G423" s="661">
        <f>E423/D423</f>
        <v>1</v>
      </c>
      <c r="H423" s="662">
        <f>E423/C423</f>
        <v>0.8</v>
      </c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  <c r="T423" s="101"/>
      <c r="U423" s="101"/>
      <c r="V423" s="101"/>
      <c r="W423" s="101"/>
      <c r="X423" s="101"/>
      <c r="Y423" s="101"/>
      <c r="Z423" s="101"/>
      <c r="AA423" s="101"/>
      <c r="AB423" s="101"/>
      <c r="AC423" s="101"/>
      <c r="AD423" s="101"/>
      <c r="AE423" s="101"/>
      <c r="AF423" s="101"/>
      <c r="AG423" s="101"/>
      <c r="AH423" s="101"/>
      <c r="AI423" s="101"/>
      <c r="AJ423" s="101"/>
      <c r="AK423" s="101"/>
      <c r="AL423" s="101"/>
      <c r="AM423" s="101"/>
      <c r="AN423" s="101"/>
      <c r="AO423" s="101"/>
      <c r="AP423" s="101"/>
      <c r="AQ423" s="101"/>
      <c r="AR423" s="101"/>
      <c r="AS423" s="101"/>
      <c r="AT423" s="101"/>
      <c r="AU423" s="101"/>
    </row>
    <row r="424" spans="1:47" ht="15" customHeight="1" x14ac:dyDescent="0.2">
      <c r="A424" s="377"/>
      <c r="B424" s="505" t="s">
        <v>333</v>
      </c>
      <c r="C424" s="581"/>
      <c r="D424" s="609"/>
      <c r="E424" s="609"/>
      <c r="F424" s="612"/>
      <c r="G424" s="612"/>
      <c r="H424" s="613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  <c r="T424" s="101"/>
      <c r="U424" s="101"/>
      <c r="V424" s="101"/>
      <c r="W424" s="101"/>
      <c r="X424" s="101"/>
      <c r="Y424" s="101"/>
      <c r="Z424" s="101"/>
      <c r="AA424" s="101"/>
      <c r="AB424" s="101"/>
      <c r="AC424" s="101"/>
      <c r="AD424" s="101"/>
      <c r="AE424" s="101"/>
      <c r="AF424" s="101"/>
      <c r="AG424" s="101"/>
      <c r="AH424" s="101"/>
      <c r="AI424" s="101"/>
      <c r="AJ424" s="101"/>
      <c r="AK424" s="101"/>
      <c r="AL424" s="101"/>
      <c r="AM424" s="101"/>
      <c r="AN424" s="101"/>
      <c r="AO424" s="101"/>
      <c r="AP424" s="101"/>
      <c r="AQ424" s="101"/>
      <c r="AR424" s="101"/>
      <c r="AS424" s="101"/>
      <c r="AT424" s="101"/>
      <c r="AU424" s="101"/>
    </row>
    <row r="425" spans="1:47" ht="12.75" customHeight="1" x14ac:dyDescent="0.2">
      <c r="A425" s="378" t="s">
        <v>108</v>
      </c>
      <c r="B425" s="506" t="s">
        <v>130</v>
      </c>
      <c r="C425" s="591"/>
      <c r="D425" s="626"/>
      <c r="E425" s="626"/>
      <c r="F425" s="627"/>
      <c r="G425" s="627"/>
      <c r="H425" s="628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  <c r="T425" s="101"/>
      <c r="U425" s="101"/>
      <c r="V425" s="101"/>
      <c r="W425" s="101"/>
      <c r="X425" s="101"/>
      <c r="Y425" s="101"/>
      <c r="Z425" s="101"/>
      <c r="AA425" s="101"/>
      <c r="AB425" s="101"/>
      <c r="AC425" s="101"/>
      <c r="AD425" s="101"/>
      <c r="AE425" s="101"/>
      <c r="AF425" s="101"/>
      <c r="AG425" s="101"/>
      <c r="AH425" s="101"/>
      <c r="AI425" s="101"/>
      <c r="AJ425" s="101"/>
      <c r="AK425" s="101"/>
      <c r="AL425" s="101"/>
      <c r="AM425" s="101"/>
      <c r="AN425" s="101"/>
      <c r="AO425" s="101"/>
      <c r="AP425" s="101"/>
      <c r="AQ425" s="101"/>
      <c r="AR425" s="101"/>
      <c r="AS425" s="101"/>
      <c r="AT425" s="101"/>
      <c r="AU425" s="101"/>
    </row>
    <row r="426" spans="1:47" ht="12.75" customHeight="1" x14ac:dyDescent="0.2">
      <c r="A426" s="278">
        <v>3</v>
      </c>
      <c r="B426" s="440" t="s">
        <v>69</v>
      </c>
      <c r="C426" s="575">
        <f t="shared" ref="C426:E428" si="82">C427</f>
        <v>25000</v>
      </c>
      <c r="D426" s="644">
        <f t="shared" si="82"/>
        <v>20000</v>
      </c>
      <c r="E426" s="644">
        <f t="shared" si="82"/>
        <v>20000</v>
      </c>
      <c r="F426" s="663">
        <f>D426/C426</f>
        <v>0.8</v>
      </c>
      <c r="G426" s="663">
        <f t="shared" ref="G426:G428" si="83">E426/D426</f>
        <v>1</v>
      </c>
      <c r="H426" s="664">
        <f>E426/C426</f>
        <v>0.8</v>
      </c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  <c r="T426" s="101"/>
      <c r="U426" s="101"/>
      <c r="V426" s="101"/>
      <c r="W426" s="101"/>
      <c r="X426" s="101"/>
      <c r="Y426" s="101"/>
      <c r="Z426" s="101"/>
      <c r="AA426" s="101"/>
      <c r="AB426" s="101"/>
      <c r="AC426" s="101"/>
      <c r="AD426" s="101"/>
      <c r="AE426" s="101"/>
      <c r="AF426" s="101"/>
      <c r="AG426" s="101"/>
      <c r="AH426" s="101"/>
      <c r="AI426" s="101"/>
      <c r="AJ426" s="101"/>
      <c r="AK426" s="101"/>
      <c r="AL426" s="101"/>
      <c r="AM426" s="101"/>
      <c r="AN426" s="101"/>
      <c r="AO426" s="101"/>
      <c r="AP426" s="101"/>
      <c r="AQ426" s="101"/>
      <c r="AR426" s="101"/>
      <c r="AS426" s="101"/>
      <c r="AT426" s="101"/>
      <c r="AU426" s="101"/>
    </row>
    <row r="427" spans="1:47" ht="12.75" customHeight="1" x14ac:dyDescent="0.2">
      <c r="A427" s="279">
        <v>38</v>
      </c>
      <c r="B427" s="441" t="s">
        <v>39</v>
      </c>
      <c r="C427" s="576">
        <f t="shared" si="82"/>
        <v>25000</v>
      </c>
      <c r="D427" s="645">
        <f t="shared" si="82"/>
        <v>20000</v>
      </c>
      <c r="E427" s="645">
        <f t="shared" si="82"/>
        <v>20000</v>
      </c>
      <c r="F427" s="665">
        <f>D427/C427</f>
        <v>0.8</v>
      </c>
      <c r="G427" s="665">
        <f t="shared" si="83"/>
        <v>1</v>
      </c>
      <c r="H427" s="666">
        <f>E427/C427</f>
        <v>0.8</v>
      </c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  <c r="T427" s="101"/>
      <c r="U427" s="101"/>
      <c r="V427" s="101"/>
      <c r="W427" s="101"/>
      <c r="X427" s="101"/>
      <c r="Y427" s="101"/>
      <c r="Z427" s="101"/>
      <c r="AA427" s="101"/>
      <c r="AB427" s="101"/>
      <c r="AC427" s="101"/>
      <c r="AD427" s="101"/>
      <c r="AE427" s="101"/>
      <c r="AF427" s="101"/>
      <c r="AG427" s="101"/>
      <c r="AH427" s="101"/>
      <c r="AI427" s="101"/>
      <c r="AJ427" s="101"/>
      <c r="AK427" s="101"/>
      <c r="AL427" s="101"/>
      <c r="AM427" s="101"/>
      <c r="AN427" s="101"/>
      <c r="AO427" s="101"/>
      <c r="AP427" s="101"/>
      <c r="AQ427" s="101"/>
      <c r="AR427" s="101"/>
      <c r="AS427" s="101"/>
      <c r="AT427" s="101"/>
      <c r="AU427" s="101"/>
    </row>
    <row r="428" spans="1:47" ht="12.75" customHeight="1" x14ac:dyDescent="0.2">
      <c r="A428" s="312">
        <v>381</v>
      </c>
      <c r="B428" s="463" t="s">
        <v>71</v>
      </c>
      <c r="C428" s="559">
        <f t="shared" si="82"/>
        <v>25000</v>
      </c>
      <c r="D428" s="634">
        <f t="shared" si="82"/>
        <v>20000</v>
      </c>
      <c r="E428" s="634">
        <f t="shared" si="82"/>
        <v>20000</v>
      </c>
      <c r="F428" s="635">
        <f>D428/C428</f>
        <v>0.8</v>
      </c>
      <c r="G428" s="635">
        <f t="shared" si="83"/>
        <v>1</v>
      </c>
      <c r="H428" s="636">
        <f>E428/C428</f>
        <v>0.8</v>
      </c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  <c r="T428" s="101"/>
      <c r="U428" s="101"/>
      <c r="V428" s="101"/>
      <c r="W428" s="101"/>
      <c r="X428" s="101"/>
      <c r="Y428" s="101"/>
      <c r="Z428" s="101"/>
      <c r="AA428" s="101"/>
      <c r="AB428" s="101"/>
      <c r="AC428" s="101"/>
      <c r="AD428" s="101"/>
      <c r="AE428" s="101"/>
      <c r="AF428" s="101"/>
      <c r="AG428" s="101"/>
      <c r="AH428" s="101"/>
      <c r="AI428" s="101"/>
      <c r="AJ428" s="101"/>
      <c r="AK428" s="101"/>
      <c r="AL428" s="101"/>
      <c r="AM428" s="101"/>
      <c r="AN428" s="101"/>
      <c r="AO428" s="101"/>
      <c r="AP428" s="101"/>
      <c r="AQ428" s="101"/>
      <c r="AR428" s="101"/>
      <c r="AS428" s="101"/>
      <c r="AT428" s="101"/>
      <c r="AU428" s="101"/>
    </row>
    <row r="429" spans="1:47" ht="12.75" customHeight="1" x14ac:dyDescent="0.2">
      <c r="A429" s="313">
        <v>381</v>
      </c>
      <c r="B429" s="464" t="s">
        <v>71</v>
      </c>
      <c r="C429" s="560">
        <v>25000</v>
      </c>
      <c r="D429" s="637">
        <v>20000</v>
      </c>
      <c r="E429" s="637">
        <v>20000</v>
      </c>
      <c r="F429" s="627"/>
      <c r="G429" s="627"/>
      <c r="H429" s="628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  <c r="T429" s="101"/>
      <c r="U429" s="101"/>
      <c r="V429" s="101"/>
      <c r="W429" s="101"/>
      <c r="X429" s="101"/>
      <c r="Y429" s="101"/>
      <c r="Z429" s="101"/>
      <c r="AA429" s="101"/>
      <c r="AB429" s="101"/>
      <c r="AC429" s="101"/>
      <c r="AD429" s="101"/>
      <c r="AE429" s="101"/>
      <c r="AF429" s="101"/>
      <c r="AG429" s="101"/>
      <c r="AH429" s="101"/>
      <c r="AI429" s="101"/>
      <c r="AJ429" s="101"/>
      <c r="AK429" s="101"/>
      <c r="AL429" s="101"/>
      <c r="AM429" s="101"/>
      <c r="AN429" s="101"/>
      <c r="AO429" s="101"/>
      <c r="AP429" s="101"/>
      <c r="AQ429" s="101"/>
      <c r="AR429" s="101"/>
      <c r="AS429" s="101"/>
      <c r="AT429" s="101"/>
      <c r="AU429" s="101"/>
    </row>
    <row r="430" spans="1:47" ht="15" customHeight="1" x14ac:dyDescent="0.2">
      <c r="A430" s="376" t="s">
        <v>368</v>
      </c>
      <c r="B430" s="507" t="s">
        <v>370</v>
      </c>
      <c r="C430" s="581">
        <f>C433</f>
        <v>5000</v>
      </c>
      <c r="D430" s="614">
        <f>D433</f>
        <v>0</v>
      </c>
      <c r="E430" s="614">
        <f>E433</f>
        <v>0</v>
      </c>
      <c r="F430" s="661">
        <f>D430/C430</f>
        <v>0</v>
      </c>
      <c r="G430" s="661" t="e">
        <f>E430/D430</f>
        <v>#DIV/0!</v>
      </c>
      <c r="H430" s="662">
        <f>E430/C430</f>
        <v>0</v>
      </c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  <c r="T430" s="101"/>
      <c r="U430" s="101"/>
      <c r="V430" s="101"/>
      <c r="W430" s="101"/>
      <c r="X430" s="101"/>
      <c r="Y430" s="101"/>
      <c r="Z430" s="101"/>
      <c r="AA430" s="101"/>
      <c r="AB430" s="101"/>
      <c r="AC430" s="101"/>
      <c r="AD430" s="101"/>
      <c r="AE430" s="101"/>
      <c r="AF430" s="101"/>
      <c r="AG430" s="101"/>
      <c r="AH430" s="101"/>
      <c r="AI430" s="101"/>
      <c r="AJ430" s="101"/>
      <c r="AK430" s="101"/>
      <c r="AL430" s="101"/>
      <c r="AM430" s="101"/>
      <c r="AN430" s="101"/>
      <c r="AO430" s="101"/>
      <c r="AP430" s="101"/>
      <c r="AQ430" s="101"/>
      <c r="AR430" s="101"/>
      <c r="AS430" s="101"/>
      <c r="AT430" s="101"/>
      <c r="AU430" s="101"/>
    </row>
    <row r="431" spans="1:47" ht="15" customHeight="1" x14ac:dyDescent="0.2">
      <c r="A431" s="377"/>
      <c r="B431" s="505" t="s">
        <v>333</v>
      </c>
      <c r="C431" s="581"/>
      <c r="D431" s="609"/>
      <c r="E431" s="609"/>
      <c r="F431" s="612"/>
      <c r="G431" s="612"/>
      <c r="H431" s="613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  <c r="T431" s="101"/>
      <c r="U431" s="101"/>
      <c r="V431" s="101"/>
      <c r="W431" s="101"/>
      <c r="X431" s="101"/>
      <c r="Y431" s="101"/>
      <c r="Z431" s="101"/>
      <c r="AA431" s="101"/>
      <c r="AB431" s="101"/>
      <c r="AC431" s="101"/>
      <c r="AD431" s="101"/>
      <c r="AE431" s="101"/>
      <c r="AF431" s="101"/>
      <c r="AG431" s="101"/>
      <c r="AH431" s="101"/>
      <c r="AI431" s="101"/>
      <c r="AJ431" s="101"/>
      <c r="AK431" s="101"/>
      <c r="AL431" s="101"/>
      <c r="AM431" s="101"/>
      <c r="AN431" s="101"/>
      <c r="AO431" s="101"/>
      <c r="AP431" s="101"/>
      <c r="AQ431" s="101"/>
      <c r="AR431" s="101"/>
      <c r="AS431" s="101"/>
      <c r="AT431" s="101"/>
      <c r="AU431" s="101"/>
    </row>
    <row r="432" spans="1:47" ht="12.75" customHeight="1" x14ac:dyDescent="0.2">
      <c r="A432" s="378" t="s">
        <v>108</v>
      </c>
      <c r="B432" s="506" t="s">
        <v>130</v>
      </c>
      <c r="C432" s="591"/>
      <c r="D432" s="626"/>
      <c r="E432" s="626"/>
      <c r="F432" s="627"/>
      <c r="G432" s="627"/>
      <c r="H432" s="628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  <c r="T432" s="101"/>
      <c r="U432" s="101"/>
      <c r="V432" s="101"/>
      <c r="W432" s="101"/>
      <c r="X432" s="101"/>
      <c r="Y432" s="101"/>
      <c r="Z432" s="101"/>
      <c r="AA432" s="101"/>
      <c r="AB432" s="101"/>
      <c r="AC432" s="101"/>
      <c r="AD432" s="101"/>
      <c r="AE432" s="101"/>
      <c r="AF432" s="101"/>
      <c r="AG432" s="101"/>
      <c r="AH432" s="101"/>
      <c r="AI432" s="101"/>
      <c r="AJ432" s="101"/>
      <c r="AK432" s="101"/>
      <c r="AL432" s="101"/>
      <c r="AM432" s="101"/>
      <c r="AN432" s="101"/>
      <c r="AO432" s="101"/>
      <c r="AP432" s="101"/>
      <c r="AQ432" s="101"/>
      <c r="AR432" s="101"/>
      <c r="AS432" s="101"/>
      <c r="AT432" s="101"/>
      <c r="AU432" s="101"/>
    </row>
    <row r="433" spans="1:47" ht="12.75" customHeight="1" x14ac:dyDescent="0.2">
      <c r="A433" s="278">
        <v>3</v>
      </c>
      <c r="B433" s="440" t="s">
        <v>69</v>
      </c>
      <c r="C433" s="575">
        <f t="shared" ref="C433:E435" si="84">C434</f>
        <v>5000</v>
      </c>
      <c r="D433" s="644">
        <f>D434</f>
        <v>0</v>
      </c>
      <c r="E433" s="644">
        <f t="shared" si="84"/>
        <v>0</v>
      </c>
      <c r="F433" s="663">
        <f>D433/C433</f>
        <v>0</v>
      </c>
      <c r="G433" s="663" t="e">
        <f t="shared" ref="G433:G435" si="85">E433/D433</f>
        <v>#DIV/0!</v>
      </c>
      <c r="H433" s="664">
        <f>E433/C433</f>
        <v>0</v>
      </c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  <c r="T433" s="101"/>
      <c r="U433" s="101"/>
      <c r="V433" s="101"/>
      <c r="W433" s="101"/>
      <c r="X433" s="101"/>
      <c r="Y433" s="101"/>
      <c r="Z433" s="101"/>
      <c r="AA433" s="101"/>
      <c r="AB433" s="101"/>
      <c r="AC433" s="101"/>
      <c r="AD433" s="101"/>
      <c r="AE433" s="101"/>
      <c r="AF433" s="101"/>
      <c r="AG433" s="101"/>
      <c r="AH433" s="101"/>
      <c r="AI433" s="101"/>
      <c r="AJ433" s="101"/>
      <c r="AK433" s="101"/>
      <c r="AL433" s="101"/>
      <c r="AM433" s="101"/>
      <c r="AN433" s="101"/>
      <c r="AO433" s="101"/>
      <c r="AP433" s="101"/>
      <c r="AQ433" s="101"/>
      <c r="AR433" s="101"/>
      <c r="AS433" s="101"/>
      <c r="AT433" s="101"/>
      <c r="AU433" s="101"/>
    </row>
    <row r="434" spans="1:47" ht="12.75" customHeight="1" x14ac:dyDescent="0.2">
      <c r="A434" s="279">
        <v>38</v>
      </c>
      <c r="B434" s="441" t="s">
        <v>39</v>
      </c>
      <c r="C434" s="576">
        <f t="shared" si="84"/>
        <v>5000</v>
      </c>
      <c r="D434" s="645">
        <f t="shared" si="84"/>
        <v>0</v>
      </c>
      <c r="E434" s="645">
        <f t="shared" si="84"/>
        <v>0</v>
      </c>
      <c r="F434" s="665">
        <f>D434/C434</f>
        <v>0</v>
      </c>
      <c r="G434" s="665" t="e">
        <f t="shared" si="85"/>
        <v>#DIV/0!</v>
      </c>
      <c r="H434" s="666">
        <f>E434/C434</f>
        <v>0</v>
      </c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  <c r="T434" s="101"/>
      <c r="U434" s="101"/>
      <c r="V434" s="101"/>
      <c r="W434" s="101"/>
      <c r="X434" s="101"/>
      <c r="Y434" s="101"/>
      <c r="Z434" s="101"/>
      <c r="AA434" s="101"/>
      <c r="AB434" s="101"/>
      <c r="AC434" s="101"/>
      <c r="AD434" s="101"/>
      <c r="AE434" s="101"/>
      <c r="AF434" s="101"/>
      <c r="AG434" s="101"/>
      <c r="AH434" s="101"/>
      <c r="AI434" s="101"/>
      <c r="AJ434" s="101"/>
      <c r="AK434" s="101"/>
      <c r="AL434" s="101"/>
      <c r="AM434" s="101"/>
      <c r="AN434" s="101"/>
      <c r="AO434" s="101"/>
      <c r="AP434" s="101"/>
      <c r="AQ434" s="101"/>
      <c r="AR434" s="101"/>
      <c r="AS434" s="101"/>
      <c r="AT434" s="101"/>
      <c r="AU434" s="101"/>
    </row>
    <row r="435" spans="1:47" ht="12.75" customHeight="1" x14ac:dyDescent="0.2">
      <c r="A435" s="312">
        <v>381</v>
      </c>
      <c r="B435" s="463" t="s">
        <v>71</v>
      </c>
      <c r="C435" s="559">
        <f t="shared" si="84"/>
        <v>5000</v>
      </c>
      <c r="D435" s="634">
        <f t="shared" si="84"/>
        <v>0</v>
      </c>
      <c r="E435" s="634">
        <f t="shared" si="84"/>
        <v>0</v>
      </c>
      <c r="F435" s="635">
        <f>D435/C435</f>
        <v>0</v>
      </c>
      <c r="G435" s="635" t="e">
        <f t="shared" si="85"/>
        <v>#DIV/0!</v>
      </c>
      <c r="H435" s="636">
        <f>E435/C435</f>
        <v>0</v>
      </c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  <c r="T435" s="101"/>
      <c r="U435" s="101"/>
      <c r="V435" s="101"/>
      <c r="W435" s="101"/>
      <c r="X435" s="101"/>
      <c r="Y435" s="101"/>
      <c r="Z435" s="101"/>
      <c r="AA435" s="101"/>
      <c r="AB435" s="101"/>
      <c r="AC435" s="101"/>
      <c r="AD435" s="101"/>
      <c r="AE435" s="101"/>
      <c r="AF435" s="101"/>
      <c r="AG435" s="101"/>
      <c r="AH435" s="101"/>
      <c r="AI435" s="101"/>
      <c r="AJ435" s="101"/>
      <c r="AK435" s="101"/>
      <c r="AL435" s="101"/>
      <c r="AM435" s="101"/>
      <c r="AN435" s="101"/>
      <c r="AO435" s="101"/>
      <c r="AP435" s="101"/>
      <c r="AQ435" s="101"/>
      <c r="AR435" s="101"/>
      <c r="AS435" s="101"/>
      <c r="AT435" s="101"/>
      <c r="AU435" s="101"/>
    </row>
    <row r="436" spans="1:47" ht="12.75" customHeight="1" x14ac:dyDescent="0.2">
      <c r="A436" s="313">
        <v>381</v>
      </c>
      <c r="B436" s="464" t="s">
        <v>71</v>
      </c>
      <c r="C436" s="560">
        <v>5000</v>
      </c>
      <c r="D436" s="626"/>
      <c r="E436" s="626"/>
      <c r="F436" s="627"/>
      <c r="G436" s="627"/>
      <c r="H436" s="628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  <c r="T436" s="101"/>
      <c r="U436" s="101"/>
      <c r="V436" s="101"/>
      <c r="W436" s="101"/>
      <c r="X436" s="101"/>
      <c r="Y436" s="101"/>
      <c r="Z436" s="101"/>
      <c r="AA436" s="101"/>
      <c r="AB436" s="101"/>
      <c r="AC436" s="101"/>
      <c r="AD436" s="101"/>
      <c r="AE436" s="101"/>
      <c r="AF436" s="101"/>
      <c r="AG436" s="101"/>
      <c r="AH436" s="101"/>
      <c r="AI436" s="101"/>
      <c r="AJ436" s="101"/>
      <c r="AK436" s="101"/>
      <c r="AL436" s="101"/>
      <c r="AM436" s="101"/>
      <c r="AN436" s="101"/>
      <c r="AO436" s="101"/>
      <c r="AP436" s="101"/>
      <c r="AQ436" s="101"/>
      <c r="AR436" s="101"/>
      <c r="AS436" s="101"/>
      <c r="AT436" s="101"/>
      <c r="AU436" s="101"/>
    </row>
    <row r="437" spans="1:47" ht="20.100000000000001" customHeight="1" x14ac:dyDescent="0.2">
      <c r="A437" s="379"/>
      <c r="B437" s="514" t="s">
        <v>291</v>
      </c>
      <c r="C437" s="573"/>
      <c r="D437" s="649"/>
      <c r="E437" s="649"/>
      <c r="F437" s="650"/>
      <c r="G437" s="650"/>
      <c r="H437" s="65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  <c r="T437" s="101"/>
      <c r="U437" s="101"/>
      <c r="V437" s="101"/>
      <c r="W437" s="101"/>
      <c r="X437" s="101"/>
      <c r="Y437" s="101"/>
      <c r="Z437" s="101"/>
      <c r="AA437" s="101"/>
      <c r="AB437" s="101"/>
      <c r="AC437" s="101"/>
      <c r="AD437" s="101"/>
      <c r="AE437" s="101"/>
      <c r="AF437" s="101"/>
      <c r="AG437" s="101"/>
      <c r="AH437" s="101"/>
      <c r="AI437" s="101"/>
      <c r="AJ437" s="101"/>
      <c r="AK437" s="101"/>
      <c r="AL437" s="101"/>
      <c r="AM437" s="101"/>
      <c r="AN437" s="101"/>
      <c r="AO437" s="101"/>
      <c r="AP437" s="101"/>
      <c r="AQ437" s="101"/>
      <c r="AR437" s="101"/>
      <c r="AS437" s="101"/>
      <c r="AT437" s="101"/>
      <c r="AU437" s="101"/>
    </row>
    <row r="438" spans="1:47" ht="20.100000000000001" customHeight="1" x14ac:dyDescent="0.2">
      <c r="A438" s="360" t="s">
        <v>165</v>
      </c>
      <c r="B438" s="209"/>
      <c r="C438" s="551">
        <f>C439+C446+C453+C460+C467+C474+C481</f>
        <v>76000</v>
      </c>
      <c r="D438" s="608">
        <f>D439+D446+D453+D460+D467+D474+D481</f>
        <v>83000</v>
      </c>
      <c r="E438" s="608">
        <f>E439+E446+E453+E460+E467+E474+E481</f>
        <v>83000</v>
      </c>
      <c r="F438" s="667">
        <f>D438/C438</f>
        <v>1.0921052631578947</v>
      </c>
      <c r="G438" s="667">
        <f>E438/D438</f>
        <v>1</v>
      </c>
      <c r="H438" s="668">
        <f>E438/C438</f>
        <v>1.0921052631578947</v>
      </c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  <c r="T438" s="101"/>
      <c r="U438" s="101"/>
      <c r="V438" s="101"/>
      <c r="W438" s="101"/>
      <c r="X438" s="101"/>
      <c r="Y438" s="101"/>
      <c r="Z438" s="101"/>
      <c r="AA438" s="101"/>
      <c r="AB438" s="101"/>
      <c r="AC438" s="101"/>
      <c r="AD438" s="101"/>
      <c r="AE438" s="101"/>
      <c r="AF438" s="101"/>
      <c r="AG438" s="101"/>
      <c r="AH438" s="101"/>
      <c r="AI438" s="101"/>
      <c r="AJ438" s="101"/>
      <c r="AK438" s="101"/>
      <c r="AL438" s="101"/>
      <c r="AM438" s="101"/>
      <c r="AN438" s="101"/>
      <c r="AO438" s="101"/>
      <c r="AP438" s="101"/>
      <c r="AQ438" s="101"/>
      <c r="AR438" s="101"/>
      <c r="AS438" s="101"/>
      <c r="AT438" s="101"/>
      <c r="AU438" s="101"/>
    </row>
    <row r="439" spans="1:47" ht="15" customHeight="1" x14ac:dyDescent="0.2">
      <c r="A439" s="363" t="s">
        <v>250</v>
      </c>
      <c r="B439" s="507" t="s">
        <v>251</v>
      </c>
      <c r="C439" s="581">
        <f>C442</f>
        <v>15000</v>
      </c>
      <c r="D439" s="610">
        <f>D442</f>
        <v>15000</v>
      </c>
      <c r="E439" s="610">
        <f>E442</f>
        <v>15000</v>
      </c>
      <c r="F439" s="661">
        <f>D439/C439</f>
        <v>1</v>
      </c>
      <c r="G439" s="661">
        <f>E439/D439</f>
        <v>1</v>
      </c>
      <c r="H439" s="662">
        <f>E439/C439</f>
        <v>1</v>
      </c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  <c r="T439" s="101"/>
      <c r="U439" s="101"/>
      <c r="V439" s="101"/>
      <c r="W439" s="101"/>
      <c r="X439" s="101"/>
      <c r="Y439" s="101"/>
      <c r="Z439" s="101"/>
      <c r="AA439" s="101"/>
      <c r="AB439" s="101"/>
      <c r="AC439" s="101"/>
      <c r="AD439" s="101"/>
      <c r="AE439" s="101"/>
      <c r="AF439" s="101"/>
      <c r="AG439" s="101"/>
      <c r="AH439" s="101"/>
      <c r="AI439" s="101"/>
      <c r="AJ439" s="101"/>
      <c r="AK439" s="101"/>
      <c r="AL439" s="101"/>
      <c r="AM439" s="101"/>
      <c r="AN439" s="101"/>
      <c r="AO439" s="101"/>
      <c r="AP439" s="101"/>
      <c r="AQ439" s="101"/>
      <c r="AR439" s="101"/>
      <c r="AS439" s="101"/>
      <c r="AT439" s="101"/>
      <c r="AU439" s="101"/>
    </row>
    <row r="440" spans="1:47" ht="15" customHeight="1" x14ac:dyDescent="0.2">
      <c r="A440" s="364"/>
      <c r="B440" s="505" t="s">
        <v>335</v>
      </c>
      <c r="C440" s="581"/>
      <c r="D440" s="609"/>
      <c r="E440" s="609"/>
      <c r="F440" s="612"/>
      <c r="G440" s="612"/>
      <c r="H440" s="613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  <c r="T440" s="101"/>
      <c r="U440" s="101"/>
      <c r="V440" s="101"/>
      <c r="W440" s="101"/>
      <c r="X440" s="101"/>
      <c r="Y440" s="101"/>
      <c r="Z440" s="101"/>
      <c r="AA440" s="101"/>
      <c r="AB440" s="101"/>
      <c r="AC440" s="101"/>
      <c r="AD440" s="101"/>
      <c r="AE440" s="101"/>
      <c r="AF440" s="101"/>
      <c r="AG440" s="101"/>
      <c r="AH440" s="101"/>
      <c r="AI440" s="101"/>
      <c r="AJ440" s="101"/>
      <c r="AK440" s="101"/>
      <c r="AL440" s="101"/>
      <c r="AM440" s="101"/>
      <c r="AN440" s="101"/>
      <c r="AO440" s="101"/>
      <c r="AP440" s="101"/>
      <c r="AQ440" s="101"/>
      <c r="AR440" s="101"/>
      <c r="AS440" s="101"/>
      <c r="AT440" s="101"/>
      <c r="AU440" s="101"/>
    </row>
    <row r="441" spans="1:47" ht="12.75" customHeight="1" x14ac:dyDescent="0.2">
      <c r="A441" s="380" t="s">
        <v>104</v>
      </c>
      <c r="B441" s="510" t="s">
        <v>130</v>
      </c>
      <c r="C441" s="585"/>
      <c r="D441" s="626"/>
      <c r="E441" s="626"/>
      <c r="F441" s="627"/>
      <c r="G441" s="627"/>
      <c r="H441" s="628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  <c r="T441" s="101"/>
      <c r="U441" s="101"/>
      <c r="V441" s="101"/>
      <c r="W441" s="101"/>
      <c r="X441" s="101"/>
      <c r="Y441" s="101"/>
      <c r="Z441" s="101"/>
      <c r="AA441" s="101"/>
      <c r="AB441" s="101"/>
      <c r="AC441" s="101"/>
      <c r="AD441" s="101"/>
      <c r="AE441" s="101"/>
      <c r="AF441" s="101"/>
      <c r="AG441" s="101"/>
      <c r="AH441" s="101"/>
      <c r="AI441" s="101"/>
      <c r="AJ441" s="101"/>
      <c r="AK441" s="101"/>
      <c r="AL441" s="101"/>
      <c r="AM441" s="101"/>
      <c r="AN441" s="101"/>
      <c r="AO441" s="101"/>
      <c r="AP441" s="101"/>
      <c r="AQ441" s="101"/>
      <c r="AR441" s="101"/>
      <c r="AS441" s="101"/>
      <c r="AT441" s="101"/>
      <c r="AU441" s="101"/>
    </row>
    <row r="442" spans="1:47" ht="12.75" customHeight="1" x14ac:dyDescent="0.2">
      <c r="A442" s="278">
        <v>3</v>
      </c>
      <c r="B442" s="440" t="s">
        <v>69</v>
      </c>
      <c r="C442" s="575">
        <f t="shared" ref="C442:E444" si="86">C443</f>
        <v>15000</v>
      </c>
      <c r="D442" s="644">
        <f t="shared" si="86"/>
        <v>15000</v>
      </c>
      <c r="E442" s="644">
        <f t="shared" si="86"/>
        <v>15000</v>
      </c>
      <c r="F442" s="629">
        <f>D442/C442</f>
        <v>1</v>
      </c>
      <c r="G442" s="629">
        <f t="shared" ref="G442:G444" si="87">E442/D442</f>
        <v>1</v>
      </c>
      <c r="H442" s="630">
        <f>E442/C442</f>
        <v>1</v>
      </c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  <c r="T442" s="101"/>
      <c r="U442" s="101"/>
      <c r="V442" s="101"/>
      <c r="W442" s="101"/>
      <c r="X442" s="101"/>
      <c r="Y442" s="101"/>
      <c r="Z442" s="101"/>
      <c r="AA442" s="101"/>
      <c r="AB442" s="101"/>
      <c r="AC442" s="101"/>
      <c r="AD442" s="101"/>
      <c r="AE442" s="101"/>
      <c r="AF442" s="101"/>
      <c r="AG442" s="101"/>
      <c r="AH442" s="101"/>
      <c r="AI442" s="101"/>
      <c r="AJ442" s="101"/>
      <c r="AK442" s="101"/>
      <c r="AL442" s="101"/>
      <c r="AM442" s="101"/>
      <c r="AN442" s="101"/>
      <c r="AO442" s="101"/>
      <c r="AP442" s="101"/>
      <c r="AQ442" s="101"/>
      <c r="AR442" s="101"/>
      <c r="AS442" s="101"/>
      <c r="AT442" s="101"/>
      <c r="AU442" s="101"/>
    </row>
    <row r="443" spans="1:47" ht="12.75" customHeight="1" x14ac:dyDescent="0.2">
      <c r="A443" s="279">
        <v>38</v>
      </c>
      <c r="B443" s="441" t="s">
        <v>39</v>
      </c>
      <c r="C443" s="576">
        <f t="shared" si="86"/>
        <v>15000</v>
      </c>
      <c r="D443" s="645">
        <f t="shared" si="86"/>
        <v>15000</v>
      </c>
      <c r="E443" s="645">
        <f t="shared" si="86"/>
        <v>15000</v>
      </c>
      <c r="F443" s="632">
        <f>D443/C443</f>
        <v>1</v>
      </c>
      <c r="G443" s="632">
        <f t="shared" si="87"/>
        <v>1</v>
      </c>
      <c r="H443" s="633">
        <f>E443/C443</f>
        <v>1</v>
      </c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  <c r="T443" s="101"/>
      <c r="U443" s="101"/>
      <c r="V443" s="101"/>
      <c r="W443" s="101"/>
      <c r="X443" s="101"/>
      <c r="Y443" s="101"/>
      <c r="Z443" s="101"/>
      <c r="AA443" s="101"/>
      <c r="AB443" s="101"/>
      <c r="AC443" s="101"/>
      <c r="AD443" s="101"/>
      <c r="AE443" s="101"/>
      <c r="AF443" s="101"/>
      <c r="AG443" s="101"/>
      <c r="AH443" s="101"/>
      <c r="AI443" s="101"/>
      <c r="AJ443" s="101"/>
      <c r="AK443" s="101"/>
      <c r="AL443" s="101"/>
      <c r="AM443" s="101"/>
      <c r="AN443" s="101"/>
      <c r="AO443" s="101"/>
      <c r="AP443" s="101"/>
      <c r="AQ443" s="101"/>
      <c r="AR443" s="101"/>
      <c r="AS443" s="101"/>
      <c r="AT443" s="101"/>
      <c r="AU443" s="101"/>
    </row>
    <row r="444" spans="1:47" ht="12.75" customHeight="1" x14ac:dyDescent="0.2">
      <c r="A444" s="312">
        <v>381</v>
      </c>
      <c r="B444" s="463" t="s">
        <v>71</v>
      </c>
      <c r="C444" s="559">
        <f t="shared" si="86"/>
        <v>15000</v>
      </c>
      <c r="D444" s="634">
        <f t="shared" si="86"/>
        <v>15000</v>
      </c>
      <c r="E444" s="634">
        <f t="shared" si="86"/>
        <v>15000</v>
      </c>
      <c r="F444" s="635">
        <f>D444/C444</f>
        <v>1</v>
      </c>
      <c r="G444" s="635">
        <f t="shared" si="87"/>
        <v>1</v>
      </c>
      <c r="H444" s="636">
        <f>E444/C444</f>
        <v>1</v>
      </c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  <c r="T444" s="101"/>
      <c r="U444" s="101"/>
      <c r="V444" s="101"/>
      <c r="W444" s="101"/>
      <c r="X444" s="101"/>
      <c r="Y444" s="101"/>
      <c r="Z444" s="101"/>
      <c r="AA444" s="101"/>
      <c r="AB444" s="101"/>
      <c r="AC444" s="101"/>
      <c r="AD444" s="101"/>
      <c r="AE444" s="101"/>
      <c r="AF444" s="101"/>
      <c r="AG444" s="101"/>
      <c r="AH444" s="101"/>
      <c r="AI444" s="101"/>
      <c r="AJ444" s="101"/>
      <c r="AK444" s="101"/>
      <c r="AL444" s="101"/>
      <c r="AM444" s="101"/>
      <c r="AN444" s="101"/>
      <c r="AO444" s="101"/>
      <c r="AP444" s="101"/>
      <c r="AQ444" s="101"/>
      <c r="AR444" s="101"/>
      <c r="AS444" s="101"/>
      <c r="AT444" s="101"/>
      <c r="AU444" s="101"/>
    </row>
    <row r="445" spans="1:47" ht="12.75" customHeight="1" x14ac:dyDescent="0.2">
      <c r="A445" s="313">
        <v>381</v>
      </c>
      <c r="B445" s="464" t="s">
        <v>71</v>
      </c>
      <c r="C445" s="560">
        <v>15000</v>
      </c>
      <c r="D445" s="637">
        <v>15000</v>
      </c>
      <c r="E445" s="637">
        <v>15000</v>
      </c>
      <c r="F445" s="627"/>
      <c r="G445" s="627"/>
      <c r="H445" s="628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  <c r="T445" s="101"/>
      <c r="U445" s="101"/>
      <c r="V445" s="101"/>
      <c r="W445" s="101"/>
      <c r="X445" s="101"/>
      <c r="Y445" s="101"/>
      <c r="Z445" s="101"/>
      <c r="AA445" s="101"/>
      <c r="AB445" s="101"/>
      <c r="AC445" s="101"/>
      <c r="AD445" s="101"/>
      <c r="AE445" s="101"/>
      <c r="AF445" s="101"/>
      <c r="AG445" s="101"/>
      <c r="AH445" s="101"/>
      <c r="AI445" s="101"/>
      <c r="AJ445" s="101"/>
      <c r="AK445" s="101"/>
      <c r="AL445" s="101"/>
      <c r="AM445" s="101"/>
      <c r="AN445" s="101"/>
      <c r="AO445" s="101"/>
      <c r="AP445" s="101"/>
      <c r="AQ445" s="101"/>
      <c r="AR445" s="101"/>
      <c r="AS445" s="101"/>
      <c r="AT445" s="101"/>
      <c r="AU445" s="101"/>
    </row>
    <row r="446" spans="1:47" ht="15" customHeight="1" x14ac:dyDescent="0.2">
      <c r="A446" s="381" t="s">
        <v>253</v>
      </c>
      <c r="B446" s="507" t="s">
        <v>252</v>
      </c>
      <c r="C446" s="581">
        <f>C449</f>
        <v>3000</v>
      </c>
      <c r="D446" s="614">
        <f>D449</f>
        <v>3000</v>
      </c>
      <c r="E446" s="614">
        <f>E449</f>
        <v>3000</v>
      </c>
      <c r="F446" s="661">
        <f>D446/C446</f>
        <v>1</v>
      </c>
      <c r="G446" s="661">
        <f>E446/D446</f>
        <v>1</v>
      </c>
      <c r="H446" s="662">
        <f>E446/C446</f>
        <v>1</v>
      </c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  <c r="T446" s="101"/>
      <c r="U446" s="101"/>
      <c r="V446" s="101"/>
      <c r="W446" s="101"/>
      <c r="X446" s="101"/>
      <c r="Y446" s="101"/>
      <c r="Z446" s="101"/>
      <c r="AA446" s="101"/>
      <c r="AB446" s="101"/>
      <c r="AC446" s="101"/>
      <c r="AD446" s="101"/>
      <c r="AE446" s="101"/>
      <c r="AF446" s="101"/>
      <c r="AG446" s="101"/>
      <c r="AH446" s="101"/>
      <c r="AI446" s="101"/>
      <c r="AJ446" s="101"/>
      <c r="AK446" s="101"/>
      <c r="AL446" s="101"/>
      <c r="AM446" s="101"/>
      <c r="AN446" s="101"/>
      <c r="AO446" s="101"/>
      <c r="AP446" s="101"/>
      <c r="AQ446" s="101"/>
      <c r="AR446" s="101"/>
      <c r="AS446" s="101"/>
      <c r="AT446" s="101"/>
      <c r="AU446" s="101"/>
    </row>
    <row r="447" spans="1:47" ht="15" customHeight="1" x14ac:dyDescent="0.2">
      <c r="A447" s="381"/>
      <c r="B447" s="505" t="s">
        <v>336</v>
      </c>
      <c r="C447" s="581"/>
      <c r="D447" s="609"/>
      <c r="E447" s="609"/>
      <c r="F447" s="612"/>
      <c r="G447" s="612"/>
      <c r="H447" s="613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  <c r="T447" s="101"/>
      <c r="U447" s="101"/>
      <c r="V447" s="101"/>
      <c r="W447" s="101"/>
      <c r="X447" s="101"/>
      <c r="Y447" s="101"/>
      <c r="Z447" s="101"/>
      <c r="AA447" s="101"/>
      <c r="AB447" s="101"/>
      <c r="AC447" s="101"/>
      <c r="AD447" s="101"/>
      <c r="AE447" s="101"/>
      <c r="AF447" s="101"/>
      <c r="AG447" s="101"/>
      <c r="AH447" s="101"/>
      <c r="AI447" s="101"/>
      <c r="AJ447" s="101"/>
      <c r="AK447" s="101"/>
      <c r="AL447" s="101"/>
      <c r="AM447" s="101"/>
      <c r="AN447" s="101"/>
      <c r="AO447" s="101"/>
      <c r="AP447" s="101"/>
      <c r="AQ447" s="101"/>
      <c r="AR447" s="101"/>
      <c r="AS447" s="101"/>
      <c r="AT447" s="101"/>
      <c r="AU447" s="101"/>
    </row>
    <row r="448" spans="1:47" ht="12.75" customHeight="1" x14ac:dyDescent="0.2">
      <c r="A448" s="380" t="s">
        <v>104</v>
      </c>
      <c r="B448" s="510" t="s">
        <v>130</v>
      </c>
      <c r="C448" s="585"/>
      <c r="D448" s="626"/>
      <c r="E448" s="626"/>
      <c r="F448" s="627"/>
      <c r="G448" s="627"/>
      <c r="H448" s="628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  <c r="T448" s="101"/>
      <c r="U448" s="101"/>
      <c r="V448" s="101"/>
      <c r="W448" s="101"/>
      <c r="X448" s="101"/>
      <c r="Y448" s="101"/>
      <c r="Z448" s="101"/>
      <c r="AA448" s="101"/>
      <c r="AB448" s="101"/>
      <c r="AC448" s="101"/>
      <c r="AD448" s="101"/>
      <c r="AE448" s="101"/>
      <c r="AF448" s="101"/>
      <c r="AG448" s="101"/>
      <c r="AH448" s="101"/>
      <c r="AI448" s="101"/>
      <c r="AJ448" s="101"/>
      <c r="AK448" s="101"/>
      <c r="AL448" s="101"/>
      <c r="AM448" s="101"/>
      <c r="AN448" s="101"/>
      <c r="AO448" s="101"/>
      <c r="AP448" s="101"/>
      <c r="AQ448" s="101"/>
      <c r="AR448" s="101"/>
      <c r="AS448" s="101"/>
      <c r="AT448" s="101"/>
      <c r="AU448" s="101"/>
    </row>
    <row r="449" spans="1:47" ht="12.75" customHeight="1" x14ac:dyDescent="0.2">
      <c r="A449" s="278">
        <v>3</v>
      </c>
      <c r="B449" s="440" t="s">
        <v>69</v>
      </c>
      <c r="C449" s="575">
        <f t="shared" ref="C449:E451" si="88">C450</f>
        <v>3000</v>
      </c>
      <c r="D449" s="644">
        <f t="shared" si="88"/>
        <v>3000</v>
      </c>
      <c r="E449" s="644">
        <f t="shared" si="88"/>
        <v>3000</v>
      </c>
      <c r="F449" s="663">
        <f>D449/C449</f>
        <v>1</v>
      </c>
      <c r="G449" s="663">
        <f t="shared" ref="G449:G451" si="89">E449/D449</f>
        <v>1</v>
      </c>
      <c r="H449" s="664">
        <f>E449/C449</f>
        <v>1</v>
      </c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  <c r="T449" s="101"/>
      <c r="U449" s="101"/>
      <c r="V449" s="101"/>
      <c r="W449" s="101"/>
      <c r="X449" s="101"/>
      <c r="Y449" s="101"/>
      <c r="Z449" s="101"/>
      <c r="AA449" s="101"/>
      <c r="AB449" s="101"/>
      <c r="AC449" s="101"/>
      <c r="AD449" s="101"/>
      <c r="AE449" s="101"/>
      <c r="AF449" s="101"/>
      <c r="AG449" s="101"/>
      <c r="AH449" s="101"/>
      <c r="AI449" s="101"/>
      <c r="AJ449" s="101"/>
      <c r="AK449" s="101"/>
      <c r="AL449" s="101"/>
      <c r="AM449" s="101"/>
      <c r="AN449" s="101"/>
      <c r="AO449" s="101"/>
      <c r="AP449" s="101"/>
      <c r="AQ449" s="101"/>
      <c r="AR449" s="101"/>
      <c r="AS449" s="101"/>
      <c r="AT449" s="101"/>
      <c r="AU449" s="101"/>
    </row>
    <row r="450" spans="1:47" ht="12.75" customHeight="1" x14ac:dyDescent="0.2">
      <c r="A450" s="279">
        <v>32</v>
      </c>
      <c r="B450" s="441" t="s">
        <v>31</v>
      </c>
      <c r="C450" s="576">
        <f t="shared" si="88"/>
        <v>3000</v>
      </c>
      <c r="D450" s="645">
        <f t="shared" si="88"/>
        <v>3000</v>
      </c>
      <c r="E450" s="645">
        <f t="shared" si="88"/>
        <v>3000</v>
      </c>
      <c r="F450" s="665">
        <f>D450/C450</f>
        <v>1</v>
      </c>
      <c r="G450" s="665">
        <f t="shared" si="89"/>
        <v>1</v>
      </c>
      <c r="H450" s="666">
        <f>E450/C450</f>
        <v>1</v>
      </c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  <c r="T450" s="101"/>
      <c r="U450" s="101"/>
      <c r="V450" s="101"/>
      <c r="W450" s="101"/>
      <c r="X450" s="101"/>
      <c r="Y450" s="101"/>
      <c r="Z450" s="101"/>
      <c r="AA450" s="101"/>
      <c r="AB450" s="101"/>
      <c r="AC450" s="101"/>
      <c r="AD450" s="101"/>
      <c r="AE450" s="101"/>
      <c r="AF450" s="101"/>
      <c r="AG450" s="101"/>
      <c r="AH450" s="101"/>
      <c r="AI450" s="101"/>
      <c r="AJ450" s="101"/>
      <c r="AK450" s="101"/>
      <c r="AL450" s="101"/>
      <c r="AM450" s="101"/>
      <c r="AN450" s="101"/>
      <c r="AO450" s="101"/>
      <c r="AP450" s="101"/>
      <c r="AQ450" s="101"/>
      <c r="AR450" s="101"/>
      <c r="AS450" s="101"/>
      <c r="AT450" s="101"/>
      <c r="AU450" s="101"/>
    </row>
    <row r="451" spans="1:47" ht="12.75" customHeight="1" x14ac:dyDescent="0.2">
      <c r="A451" s="312">
        <v>329</v>
      </c>
      <c r="B451" s="463" t="s">
        <v>35</v>
      </c>
      <c r="C451" s="559">
        <f t="shared" si="88"/>
        <v>3000</v>
      </c>
      <c r="D451" s="634">
        <f t="shared" si="88"/>
        <v>3000</v>
      </c>
      <c r="E451" s="634">
        <f t="shared" si="88"/>
        <v>3000</v>
      </c>
      <c r="F451" s="635">
        <f>D451/C451</f>
        <v>1</v>
      </c>
      <c r="G451" s="635">
        <f t="shared" si="89"/>
        <v>1</v>
      </c>
      <c r="H451" s="636">
        <f>E451/C451</f>
        <v>1</v>
      </c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  <c r="T451" s="101"/>
      <c r="U451" s="101"/>
      <c r="V451" s="101"/>
      <c r="W451" s="101"/>
      <c r="X451" s="101"/>
      <c r="Y451" s="101"/>
      <c r="Z451" s="101"/>
      <c r="AA451" s="101"/>
      <c r="AB451" s="101"/>
      <c r="AC451" s="101"/>
      <c r="AD451" s="101"/>
      <c r="AE451" s="101"/>
      <c r="AF451" s="101"/>
      <c r="AG451" s="101"/>
      <c r="AH451" s="101"/>
      <c r="AI451" s="101"/>
      <c r="AJ451" s="101"/>
      <c r="AK451" s="101"/>
      <c r="AL451" s="101"/>
      <c r="AM451" s="101"/>
      <c r="AN451" s="101"/>
      <c r="AO451" s="101"/>
      <c r="AP451" s="101"/>
      <c r="AQ451" s="101"/>
      <c r="AR451" s="101"/>
      <c r="AS451" s="101"/>
      <c r="AT451" s="101"/>
      <c r="AU451" s="101"/>
    </row>
    <row r="452" spans="1:47" ht="12.75" customHeight="1" x14ac:dyDescent="0.2">
      <c r="A452" s="313">
        <v>329</v>
      </c>
      <c r="B452" s="464" t="s">
        <v>35</v>
      </c>
      <c r="C452" s="560">
        <v>3000</v>
      </c>
      <c r="D452" s="637">
        <v>3000</v>
      </c>
      <c r="E452" s="637">
        <v>3000</v>
      </c>
      <c r="F452" s="627"/>
      <c r="G452" s="627"/>
      <c r="H452" s="628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  <c r="T452" s="101"/>
      <c r="U452" s="101"/>
      <c r="V452" s="101"/>
      <c r="W452" s="101"/>
      <c r="X452" s="101"/>
      <c r="Y452" s="101"/>
      <c r="Z452" s="101"/>
      <c r="AA452" s="101"/>
      <c r="AB452" s="101"/>
      <c r="AC452" s="101"/>
      <c r="AD452" s="101"/>
      <c r="AE452" s="101"/>
      <c r="AF452" s="101"/>
      <c r="AG452" s="101"/>
      <c r="AH452" s="101"/>
      <c r="AI452" s="101"/>
      <c r="AJ452" s="101"/>
      <c r="AK452" s="101"/>
      <c r="AL452" s="101"/>
      <c r="AM452" s="101"/>
      <c r="AN452" s="101"/>
      <c r="AO452" s="101"/>
      <c r="AP452" s="101"/>
      <c r="AQ452" s="101"/>
      <c r="AR452" s="101"/>
      <c r="AS452" s="101"/>
      <c r="AT452" s="101"/>
      <c r="AU452" s="101"/>
    </row>
    <row r="453" spans="1:47" ht="15" customHeight="1" x14ac:dyDescent="0.2">
      <c r="A453" s="363" t="s">
        <v>255</v>
      </c>
      <c r="B453" s="507" t="s">
        <v>254</v>
      </c>
      <c r="C453" s="581">
        <f>C456</f>
        <v>25000</v>
      </c>
      <c r="D453" s="614">
        <f>D456</f>
        <v>25000</v>
      </c>
      <c r="E453" s="614">
        <f>E456</f>
        <v>25000</v>
      </c>
      <c r="F453" s="661">
        <f>D453/C453</f>
        <v>1</v>
      </c>
      <c r="G453" s="661">
        <f>E453/D453</f>
        <v>1</v>
      </c>
      <c r="H453" s="662">
        <f>E453/C453</f>
        <v>1</v>
      </c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  <c r="T453" s="101"/>
      <c r="U453" s="101"/>
      <c r="V453" s="101"/>
      <c r="W453" s="101"/>
      <c r="X453" s="101"/>
      <c r="Y453" s="101"/>
      <c r="Z453" s="101"/>
      <c r="AA453" s="101"/>
      <c r="AB453" s="101"/>
      <c r="AC453" s="101"/>
      <c r="AD453" s="101"/>
      <c r="AE453" s="101"/>
      <c r="AF453" s="101"/>
      <c r="AG453" s="101"/>
      <c r="AH453" s="101"/>
      <c r="AI453" s="101"/>
      <c r="AJ453" s="101"/>
      <c r="AK453" s="101"/>
      <c r="AL453" s="101"/>
      <c r="AM453" s="101"/>
      <c r="AN453" s="101"/>
      <c r="AO453" s="101"/>
      <c r="AP453" s="101"/>
      <c r="AQ453" s="101"/>
      <c r="AR453" s="101"/>
      <c r="AS453" s="101"/>
      <c r="AT453" s="101"/>
      <c r="AU453" s="101"/>
    </row>
    <row r="454" spans="1:47" ht="15" customHeight="1" x14ac:dyDescent="0.2">
      <c r="A454" s="364"/>
      <c r="B454" s="505" t="s">
        <v>335</v>
      </c>
      <c r="C454" s="581"/>
      <c r="D454" s="609"/>
      <c r="E454" s="609"/>
      <c r="F454" s="612"/>
      <c r="G454" s="612"/>
      <c r="H454" s="613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  <c r="T454" s="101"/>
      <c r="U454" s="101"/>
      <c r="V454" s="101"/>
      <c r="W454" s="101"/>
      <c r="X454" s="101"/>
      <c r="Y454" s="101"/>
      <c r="Z454" s="101"/>
      <c r="AA454" s="101"/>
      <c r="AB454" s="101"/>
      <c r="AC454" s="101"/>
      <c r="AD454" s="101"/>
      <c r="AE454" s="101"/>
      <c r="AF454" s="101"/>
      <c r="AG454" s="101"/>
      <c r="AH454" s="101"/>
      <c r="AI454" s="101"/>
      <c r="AJ454" s="101"/>
      <c r="AK454" s="101"/>
      <c r="AL454" s="101"/>
      <c r="AM454" s="101"/>
      <c r="AN454" s="101"/>
      <c r="AO454" s="101"/>
      <c r="AP454" s="101"/>
      <c r="AQ454" s="101"/>
      <c r="AR454" s="101"/>
      <c r="AS454" s="101"/>
      <c r="AT454" s="101"/>
      <c r="AU454" s="101"/>
    </row>
    <row r="455" spans="1:47" ht="12.75" customHeight="1" x14ac:dyDescent="0.2">
      <c r="A455" s="380" t="s">
        <v>107</v>
      </c>
      <c r="B455" s="510" t="s">
        <v>130</v>
      </c>
      <c r="C455" s="585"/>
      <c r="D455" s="626"/>
      <c r="E455" s="626"/>
      <c r="F455" s="627"/>
      <c r="G455" s="627"/>
      <c r="H455" s="628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  <c r="T455" s="101"/>
      <c r="U455" s="101"/>
      <c r="V455" s="101"/>
      <c r="W455" s="101"/>
      <c r="X455" s="101"/>
      <c r="Y455" s="101"/>
      <c r="Z455" s="101"/>
      <c r="AA455" s="101"/>
      <c r="AB455" s="101"/>
      <c r="AC455" s="101"/>
      <c r="AD455" s="101"/>
      <c r="AE455" s="101"/>
      <c r="AF455" s="101"/>
      <c r="AG455" s="101"/>
      <c r="AH455" s="101"/>
      <c r="AI455" s="101"/>
      <c r="AJ455" s="101"/>
      <c r="AK455" s="101"/>
      <c r="AL455" s="101"/>
      <c r="AM455" s="101"/>
      <c r="AN455" s="101"/>
      <c r="AO455" s="101"/>
      <c r="AP455" s="101"/>
      <c r="AQ455" s="101"/>
      <c r="AR455" s="101"/>
      <c r="AS455" s="101"/>
      <c r="AT455" s="101"/>
      <c r="AU455" s="101"/>
    </row>
    <row r="456" spans="1:47" ht="12.75" customHeight="1" x14ac:dyDescent="0.2">
      <c r="A456" s="278">
        <v>3</v>
      </c>
      <c r="B456" s="440" t="s">
        <v>69</v>
      </c>
      <c r="C456" s="575">
        <f t="shared" ref="C456:E458" si="90">C457</f>
        <v>25000</v>
      </c>
      <c r="D456" s="644">
        <f t="shared" si="90"/>
        <v>25000</v>
      </c>
      <c r="E456" s="644">
        <f t="shared" si="90"/>
        <v>25000</v>
      </c>
      <c r="F456" s="663">
        <f>D456/C456</f>
        <v>1</v>
      </c>
      <c r="G456" s="663">
        <f t="shared" ref="G456:G458" si="91">E456/D456</f>
        <v>1</v>
      </c>
      <c r="H456" s="664">
        <f>E456/C456</f>
        <v>1</v>
      </c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  <c r="T456" s="101"/>
      <c r="U456" s="101"/>
      <c r="V456" s="101"/>
      <c r="W456" s="101"/>
      <c r="X456" s="101"/>
      <c r="Y456" s="101"/>
      <c r="Z456" s="101"/>
      <c r="AA456" s="101"/>
      <c r="AB456" s="101"/>
      <c r="AC456" s="101"/>
      <c r="AD456" s="101"/>
      <c r="AE456" s="101"/>
      <c r="AF456" s="101"/>
      <c r="AG456" s="101"/>
      <c r="AH456" s="101"/>
      <c r="AI456" s="101"/>
      <c r="AJ456" s="101"/>
      <c r="AK456" s="101"/>
      <c r="AL456" s="101"/>
      <c r="AM456" s="101"/>
      <c r="AN456" s="101"/>
      <c r="AO456" s="101"/>
      <c r="AP456" s="101"/>
      <c r="AQ456" s="101"/>
      <c r="AR456" s="101"/>
      <c r="AS456" s="101"/>
      <c r="AT456" s="101"/>
      <c r="AU456" s="101"/>
    </row>
    <row r="457" spans="1:47" ht="12.75" customHeight="1" x14ac:dyDescent="0.2">
      <c r="A457" s="279">
        <v>38</v>
      </c>
      <c r="B457" s="441" t="s">
        <v>39</v>
      </c>
      <c r="C457" s="576">
        <f t="shared" si="90"/>
        <v>25000</v>
      </c>
      <c r="D457" s="645">
        <f t="shared" si="90"/>
        <v>25000</v>
      </c>
      <c r="E457" s="645">
        <f t="shared" si="90"/>
        <v>25000</v>
      </c>
      <c r="F457" s="665">
        <f>D457/C457</f>
        <v>1</v>
      </c>
      <c r="G457" s="665">
        <f t="shared" si="91"/>
        <v>1</v>
      </c>
      <c r="H457" s="666">
        <f>E457/C457</f>
        <v>1</v>
      </c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  <c r="T457" s="101"/>
      <c r="U457" s="101"/>
      <c r="V457" s="101"/>
      <c r="W457" s="101"/>
      <c r="X457" s="101"/>
      <c r="Y457" s="101"/>
      <c r="Z457" s="101"/>
      <c r="AA457" s="101"/>
      <c r="AB457" s="101"/>
      <c r="AC457" s="101"/>
      <c r="AD457" s="101"/>
      <c r="AE457" s="101"/>
      <c r="AF457" s="101"/>
      <c r="AG457" s="101"/>
      <c r="AH457" s="101"/>
      <c r="AI457" s="101"/>
      <c r="AJ457" s="101"/>
      <c r="AK457" s="101"/>
      <c r="AL457" s="101"/>
      <c r="AM457" s="101"/>
      <c r="AN457" s="101"/>
      <c r="AO457" s="101"/>
      <c r="AP457" s="101"/>
      <c r="AQ457" s="101"/>
      <c r="AR457" s="101"/>
      <c r="AS457" s="101"/>
      <c r="AT457" s="101"/>
      <c r="AU457" s="101"/>
    </row>
    <row r="458" spans="1:47" ht="12.75" customHeight="1" x14ac:dyDescent="0.2">
      <c r="A458" s="312">
        <v>381</v>
      </c>
      <c r="B458" s="463" t="s">
        <v>71</v>
      </c>
      <c r="C458" s="559">
        <f t="shared" si="90"/>
        <v>25000</v>
      </c>
      <c r="D458" s="634">
        <f t="shared" si="90"/>
        <v>25000</v>
      </c>
      <c r="E458" s="634">
        <f t="shared" si="90"/>
        <v>25000</v>
      </c>
      <c r="F458" s="635">
        <f>D458/C458</f>
        <v>1</v>
      </c>
      <c r="G458" s="635">
        <f t="shared" si="91"/>
        <v>1</v>
      </c>
      <c r="H458" s="636">
        <f>E458/C458</f>
        <v>1</v>
      </c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  <c r="T458" s="101"/>
      <c r="U458" s="101"/>
      <c r="V458" s="101"/>
      <c r="W458" s="101"/>
      <c r="X458" s="101"/>
      <c r="Y458" s="101"/>
      <c r="Z458" s="101"/>
      <c r="AA458" s="101"/>
      <c r="AB458" s="101"/>
      <c r="AC458" s="101"/>
      <c r="AD458" s="101"/>
      <c r="AE458" s="101"/>
      <c r="AF458" s="101"/>
      <c r="AG458" s="101"/>
      <c r="AH458" s="101"/>
      <c r="AI458" s="101"/>
      <c r="AJ458" s="101"/>
      <c r="AK458" s="101"/>
      <c r="AL458" s="101"/>
      <c r="AM458" s="101"/>
      <c r="AN458" s="101"/>
      <c r="AO458" s="101"/>
      <c r="AP458" s="101"/>
      <c r="AQ458" s="101"/>
      <c r="AR458" s="101"/>
      <c r="AS458" s="101"/>
      <c r="AT458" s="101"/>
      <c r="AU458" s="101"/>
    </row>
    <row r="459" spans="1:47" ht="12.75" customHeight="1" x14ac:dyDescent="0.2">
      <c r="A459" s="313">
        <v>381</v>
      </c>
      <c r="B459" s="464" t="s">
        <v>71</v>
      </c>
      <c r="C459" s="560">
        <v>25000</v>
      </c>
      <c r="D459" s="637">
        <v>25000</v>
      </c>
      <c r="E459" s="637">
        <v>25000</v>
      </c>
      <c r="F459" s="627"/>
      <c r="G459" s="627"/>
      <c r="H459" s="628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  <c r="T459" s="101"/>
      <c r="U459" s="101"/>
      <c r="V459" s="101"/>
      <c r="W459" s="101"/>
      <c r="X459" s="101"/>
      <c r="Y459" s="101"/>
      <c r="Z459" s="101"/>
      <c r="AA459" s="101"/>
      <c r="AB459" s="101"/>
      <c r="AC459" s="101"/>
      <c r="AD459" s="101"/>
      <c r="AE459" s="101"/>
      <c r="AF459" s="101"/>
      <c r="AG459" s="101"/>
      <c r="AH459" s="101"/>
      <c r="AI459" s="101"/>
      <c r="AJ459" s="101"/>
      <c r="AK459" s="101"/>
      <c r="AL459" s="101"/>
      <c r="AM459" s="101"/>
      <c r="AN459" s="101"/>
      <c r="AO459" s="101"/>
      <c r="AP459" s="101"/>
      <c r="AQ459" s="101"/>
      <c r="AR459" s="101"/>
      <c r="AS459" s="101"/>
      <c r="AT459" s="101"/>
      <c r="AU459" s="101"/>
    </row>
    <row r="460" spans="1:47" ht="15" customHeight="1" x14ac:dyDescent="0.2">
      <c r="A460" s="363" t="s">
        <v>257</v>
      </c>
      <c r="B460" s="507" t="s">
        <v>256</v>
      </c>
      <c r="C460" s="581">
        <f>C463</f>
        <v>2000</v>
      </c>
      <c r="D460" s="614">
        <f>D463</f>
        <v>2000</v>
      </c>
      <c r="E460" s="614">
        <f>E463</f>
        <v>2000</v>
      </c>
      <c r="F460" s="661">
        <f>D460/C460</f>
        <v>1</v>
      </c>
      <c r="G460" s="661">
        <f>E460/D460</f>
        <v>1</v>
      </c>
      <c r="H460" s="662">
        <f>E460/C460</f>
        <v>1</v>
      </c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  <c r="T460" s="101"/>
      <c r="U460" s="101"/>
      <c r="V460" s="101"/>
      <c r="W460" s="101"/>
      <c r="X460" s="101"/>
      <c r="Y460" s="101"/>
      <c r="Z460" s="101"/>
      <c r="AA460" s="101"/>
      <c r="AB460" s="101"/>
      <c r="AC460" s="101"/>
      <c r="AD460" s="101"/>
      <c r="AE460" s="101"/>
      <c r="AF460" s="101"/>
      <c r="AG460" s="101"/>
      <c r="AH460" s="101"/>
      <c r="AI460" s="101"/>
      <c r="AJ460" s="101"/>
      <c r="AK460" s="101"/>
      <c r="AL460" s="101"/>
      <c r="AM460" s="101"/>
      <c r="AN460" s="101"/>
      <c r="AO460" s="101"/>
      <c r="AP460" s="101"/>
      <c r="AQ460" s="101"/>
      <c r="AR460" s="101"/>
      <c r="AS460" s="101"/>
      <c r="AT460" s="101"/>
      <c r="AU460" s="101"/>
    </row>
    <row r="461" spans="1:47" ht="15" customHeight="1" x14ac:dyDescent="0.2">
      <c r="A461" s="364"/>
      <c r="B461" s="505" t="s">
        <v>335</v>
      </c>
      <c r="C461" s="581"/>
      <c r="D461" s="609"/>
      <c r="E461" s="609"/>
      <c r="F461" s="612"/>
      <c r="G461" s="612"/>
      <c r="H461" s="613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  <c r="T461" s="101"/>
      <c r="U461" s="101"/>
      <c r="V461" s="101"/>
      <c r="W461" s="101"/>
      <c r="X461" s="101"/>
      <c r="Y461" s="101"/>
      <c r="Z461" s="101"/>
      <c r="AA461" s="101"/>
      <c r="AB461" s="101"/>
      <c r="AC461" s="101"/>
      <c r="AD461" s="101"/>
      <c r="AE461" s="101"/>
      <c r="AF461" s="101"/>
      <c r="AG461" s="101"/>
      <c r="AH461" s="101"/>
      <c r="AI461" s="101"/>
      <c r="AJ461" s="101"/>
      <c r="AK461" s="101"/>
      <c r="AL461" s="101"/>
      <c r="AM461" s="101"/>
      <c r="AN461" s="101"/>
      <c r="AO461" s="101"/>
      <c r="AP461" s="101"/>
      <c r="AQ461" s="101"/>
      <c r="AR461" s="101"/>
      <c r="AS461" s="101"/>
      <c r="AT461" s="101"/>
      <c r="AU461" s="101"/>
    </row>
    <row r="462" spans="1:47" ht="12.75" customHeight="1" x14ac:dyDescent="0.2">
      <c r="A462" s="380" t="s">
        <v>107</v>
      </c>
      <c r="B462" s="510" t="s">
        <v>130</v>
      </c>
      <c r="C462" s="585"/>
      <c r="D462" s="626"/>
      <c r="E462" s="626"/>
      <c r="F462" s="627"/>
      <c r="G462" s="627"/>
      <c r="H462" s="628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  <c r="T462" s="101"/>
      <c r="U462" s="101"/>
      <c r="V462" s="101"/>
      <c r="W462" s="101"/>
      <c r="X462" s="101"/>
      <c r="Y462" s="101"/>
      <c r="Z462" s="101"/>
      <c r="AA462" s="101"/>
      <c r="AB462" s="101"/>
      <c r="AC462" s="101"/>
      <c r="AD462" s="101"/>
      <c r="AE462" s="101"/>
      <c r="AF462" s="101"/>
      <c r="AG462" s="101"/>
      <c r="AH462" s="101"/>
      <c r="AI462" s="101"/>
      <c r="AJ462" s="101"/>
      <c r="AK462" s="101"/>
      <c r="AL462" s="101"/>
      <c r="AM462" s="101"/>
      <c r="AN462" s="101"/>
      <c r="AO462" s="101"/>
      <c r="AP462" s="101"/>
      <c r="AQ462" s="101"/>
      <c r="AR462" s="101"/>
      <c r="AS462" s="101"/>
      <c r="AT462" s="101"/>
      <c r="AU462" s="101"/>
    </row>
    <row r="463" spans="1:47" ht="12.75" customHeight="1" x14ac:dyDescent="0.2">
      <c r="A463" s="278">
        <v>3</v>
      </c>
      <c r="B463" s="440" t="s">
        <v>69</v>
      </c>
      <c r="C463" s="575">
        <f t="shared" ref="C463:E465" si="92">C464</f>
        <v>2000</v>
      </c>
      <c r="D463" s="644">
        <f t="shared" si="92"/>
        <v>2000</v>
      </c>
      <c r="E463" s="644">
        <f t="shared" si="92"/>
        <v>2000</v>
      </c>
      <c r="F463" s="663">
        <f>D463/C463</f>
        <v>1</v>
      </c>
      <c r="G463" s="663">
        <f t="shared" ref="G463:G465" si="93">E463/D463</f>
        <v>1</v>
      </c>
      <c r="H463" s="664">
        <f>E463/C463</f>
        <v>1</v>
      </c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  <c r="T463" s="101"/>
      <c r="U463" s="101"/>
      <c r="V463" s="101"/>
      <c r="W463" s="101"/>
      <c r="X463" s="101"/>
      <c r="Y463" s="101"/>
      <c r="Z463" s="101"/>
      <c r="AA463" s="101"/>
      <c r="AB463" s="101"/>
      <c r="AC463" s="101"/>
      <c r="AD463" s="101"/>
      <c r="AE463" s="101"/>
      <c r="AF463" s="101"/>
      <c r="AG463" s="101"/>
      <c r="AH463" s="101"/>
      <c r="AI463" s="101"/>
      <c r="AJ463" s="101"/>
      <c r="AK463" s="101"/>
      <c r="AL463" s="101"/>
      <c r="AM463" s="101"/>
      <c r="AN463" s="101"/>
      <c r="AO463" s="101"/>
      <c r="AP463" s="101"/>
      <c r="AQ463" s="101"/>
      <c r="AR463" s="101"/>
      <c r="AS463" s="101"/>
      <c r="AT463" s="101"/>
      <c r="AU463" s="101"/>
    </row>
    <row r="464" spans="1:47" ht="12.75" customHeight="1" x14ac:dyDescent="0.2">
      <c r="A464" s="279">
        <v>38</v>
      </c>
      <c r="B464" s="441" t="s">
        <v>39</v>
      </c>
      <c r="C464" s="576">
        <f t="shared" si="92"/>
        <v>2000</v>
      </c>
      <c r="D464" s="645">
        <f t="shared" si="92"/>
        <v>2000</v>
      </c>
      <c r="E464" s="645">
        <f t="shared" si="92"/>
        <v>2000</v>
      </c>
      <c r="F464" s="665">
        <f>D464/C464</f>
        <v>1</v>
      </c>
      <c r="G464" s="665">
        <f t="shared" si="93"/>
        <v>1</v>
      </c>
      <c r="H464" s="666">
        <f>E464/C464</f>
        <v>1</v>
      </c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  <c r="T464" s="101"/>
      <c r="U464" s="101"/>
      <c r="V464" s="101"/>
      <c r="W464" s="101"/>
      <c r="X464" s="101"/>
      <c r="Y464" s="101"/>
      <c r="Z464" s="101"/>
      <c r="AA464" s="101"/>
      <c r="AB464" s="101"/>
      <c r="AC464" s="101"/>
      <c r="AD464" s="101"/>
      <c r="AE464" s="101"/>
      <c r="AF464" s="101"/>
      <c r="AG464" s="101"/>
      <c r="AH464" s="101"/>
      <c r="AI464" s="101"/>
      <c r="AJ464" s="101"/>
      <c r="AK464" s="101"/>
      <c r="AL464" s="101"/>
      <c r="AM464" s="101"/>
      <c r="AN464" s="101"/>
      <c r="AO464" s="101"/>
      <c r="AP464" s="101"/>
      <c r="AQ464" s="101"/>
      <c r="AR464" s="101"/>
      <c r="AS464" s="101"/>
      <c r="AT464" s="101"/>
      <c r="AU464" s="101"/>
    </row>
    <row r="465" spans="1:47" ht="12.75" customHeight="1" x14ac:dyDescent="0.2">
      <c r="A465" s="312">
        <v>381</v>
      </c>
      <c r="B465" s="463" t="s">
        <v>71</v>
      </c>
      <c r="C465" s="559">
        <f t="shared" si="92"/>
        <v>2000</v>
      </c>
      <c r="D465" s="634">
        <f t="shared" si="92"/>
        <v>2000</v>
      </c>
      <c r="E465" s="634">
        <f t="shared" si="92"/>
        <v>2000</v>
      </c>
      <c r="F465" s="635">
        <f>D465/C465</f>
        <v>1</v>
      </c>
      <c r="G465" s="635">
        <f t="shared" si="93"/>
        <v>1</v>
      </c>
      <c r="H465" s="636">
        <f>E465/C465</f>
        <v>1</v>
      </c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  <c r="T465" s="101"/>
      <c r="U465" s="101"/>
      <c r="V465" s="101"/>
      <c r="W465" s="101"/>
      <c r="X465" s="101"/>
      <c r="Y465" s="101"/>
      <c r="Z465" s="101"/>
      <c r="AA465" s="101"/>
      <c r="AB465" s="101"/>
      <c r="AC465" s="101"/>
      <c r="AD465" s="101"/>
      <c r="AE465" s="101"/>
      <c r="AF465" s="101"/>
      <c r="AG465" s="101"/>
      <c r="AH465" s="101"/>
      <c r="AI465" s="101"/>
      <c r="AJ465" s="101"/>
      <c r="AK465" s="101"/>
      <c r="AL465" s="101"/>
      <c r="AM465" s="101"/>
      <c r="AN465" s="101"/>
      <c r="AO465" s="101"/>
      <c r="AP465" s="101"/>
      <c r="AQ465" s="101"/>
      <c r="AR465" s="101"/>
      <c r="AS465" s="101"/>
      <c r="AT465" s="101"/>
      <c r="AU465" s="101"/>
    </row>
    <row r="466" spans="1:47" ht="12.75" customHeight="1" x14ac:dyDescent="0.2">
      <c r="A466" s="313">
        <v>381</v>
      </c>
      <c r="B466" s="464" t="s">
        <v>71</v>
      </c>
      <c r="C466" s="560">
        <v>2000</v>
      </c>
      <c r="D466" s="637">
        <v>2000</v>
      </c>
      <c r="E466" s="637">
        <v>2000</v>
      </c>
      <c r="F466" s="627"/>
      <c r="G466" s="627"/>
      <c r="H466" s="628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  <c r="T466" s="101"/>
      <c r="U466" s="101"/>
      <c r="V466" s="101"/>
      <c r="W466" s="101"/>
      <c r="X466" s="101"/>
      <c r="Y466" s="101"/>
      <c r="Z466" s="101"/>
      <c r="AA466" s="101"/>
      <c r="AB466" s="101"/>
      <c r="AC466" s="101"/>
      <c r="AD466" s="101"/>
      <c r="AE466" s="101"/>
      <c r="AF466" s="101"/>
      <c r="AG466" s="101"/>
      <c r="AH466" s="101"/>
      <c r="AI466" s="101"/>
      <c r="AJ466" s="101"/>
      <c r="AK466" s="101"/>
      <c r="AL466" s="101"/>
      <c r="AM466" s="101"/>
      <c r="AN466" s="101"/>
      <c r="AO466" s="101"/>
      <c r="AP466" s="101"/>
      <c r="AQ466" s="101"/>
      <c r="AR466" s="101"/>
      <c r="AS466" s="101"/>
      <c r="AT466" s="101"/>
      <c r="AU466" s="101"/>
    </row>
    <row r="467" spans="1:47" ht="15" customHeight="1" x14ac:dyDescent="0.2">
      <c r="A467" s="363" t="s">
        <v>259</v>
      </c>
      <c r="B467" s="507" t="s">
        <v>258</v>
      </c>
      <c r="C467" s="581">
        <f>C470</f>
        <v>3000</v>
      </c>
      <c r="D467" s="614">
        <f>D470</f>
        <v>3000</v>
      </c>
      <c r="E467" s="614">
        <f>E470</f>
        <v>3000</v>
      </c>
      <c r="F467" s="661">
        <f>D467/C467</f>
        <v>1</v>
      </c>
      <c r="G467" s="661">
        <f>E467/D467</f>
        <v>1</v>
      </c>
      <c r="H467" s="662">
        <f>E467/C467</f>
        <v>1</v>
      </c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  <c r="T467" s="101"/>
      <c r="U467" s="101"/>
      <c r="V467" s="101"/>
      <c r="W467" s="101"/>
      <c r="X467" s="101"/>
      <c r="Y467" s="101"/>
      <c r="Z467" s="101"/>
      <c r="AA467" s="101"/>
      <c r="AB467" s="101"/>
      <c r="AC467" s="101"/>
      <c r="AD467" s="101"/>
      <c r="AE467" s="101"/>
      <c r="AF467" s="101"/>
      <c r="AG467" s="101"/>
      <c r="AH467" s="101"/>
      <c r="AI467" s="101"/>
      <c r="AJ467" s="101"/>
      <c r="AK467" s="101"/>
      <c r="AL467" s="101"/>
      <c r="AM467" s="101"/>
      <c r="AN467" s="101"/>
      <c r="AO467" s="101"/>
      <c r="AP467" s="101"/>
      <c r="AQ467" s="101"/>
      <c r="AR467" s="101"/>
      <c r="AS467" s="101"/>
      <c r="AT467" s="101"/>
      <c r="AU467" s="101"/>
    </row>
    <row r="468" spans="1:47" ht="15" customHeight="1" x14ac:dyDescent="0.2">
      <c r="A468" s="364"/>
      <c r="B468" s="505" t="s">
        <v>335</v>
      </c>
      <c r="C468" s="581"/>
      <c r="D468" s="609"/>
      <c r="E468" s="609"/>
      <c r="F468" s="612"/>
      <c r="G468" s="612"/>
      <c r="H468" s="613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  <c r="T468" s="101"/>
      <c r="U468" s="101"/>
      <c r="V468" s="101"/>
      <c r="W468" s="101"/>
      <c r="X468" s="101"/>
      <c r="Y468" s="101"/>
      <c r="Z468" s="101"/>
      <c r="AA468" s="101"/>
      <c r="AB468" s="101"/>
      <c r="AC468" s="101"/>
      <c r="AD468" s="101"/>
      <c r="AE468" s="101"/>
      <c r="AF468" s="101"/>
      <c r="AG468" s="101"/>
      <c r="AH468" s="101"/>
      <c r="AI468" s="101"/>
      <c r="AJ468" s="101"/>
      <c r="AK468" s="101"/>
      <c r="AL468" s="101"/>
      <c r="AM468" s="101"/>
      <c r="AN468" s="101"/>
      <c r="AO468" s="101"/>
      <c r="AP468" s="101"/>
      <c r="AQ468" s="101"/>
      <c r="AR468" s="101"/>
      <c r="AS468" s="101"/>
      <c r="AT468" s="101"/>
      <c r="AU468" s="101"/>
    </row>
    <row r="469" spans="1:47" ht="12.75" customHeight="1" x14ac:dyDescent="0.2">
      <c r="A469" s="380" t="s">
        <v>107</v>
      </c>
      <c r="B469" s="510" t="s">
        <v>130</v>
      </c>
      <c r="C469" s="585"/>
      <c r="D469" s="626"/>
      <c r="E469" s="626"/>
      <c r="F469" s="627"/>
      <c r="G469" s="627"/>
      <c r="H469" s="628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  <c r="T469" s="101"/>
      <c r="U469" s="101"/>
      <c r="V469" s="101"/>
      <c r="W469" s="101"/>
      <c r="X469" s="101"/>
      <c r="Y469" s="101"/>
      <c r="Z469" s="101"/>
      <c r="AA469" s="101"/>
      <c r="AB469" s="101"/>
      <c r="AC469" s="101"/>
      <c r="AD469" s="101"/>
      <c r="AE469" s="101"/>
      <c r="AF469" s="101"/>
      <c r="AG469" s="101"/>
      <c r="AH469" s="101"/>
      <c r="AI469" s="101"/>
      <c r="AJ469" s="101"/>
      <c r="AK469" s="101"/>
      <c r="AL469" s="101"/>
      <c r="AM469" s="101"/>
      <c r="AN469" s="101"/>
      <c r="AO469" s="101"/>
      <c r="AP469" s="101"/>
      <c r="AQ469" s="101"/>
      <c r="AR469" s="101"/>
      <c r="AS469" s="101"/>
      <c r="AT469" s="101"/>
      <c r="AU469" s="101"/>
    </row>
    <row r="470" spans="1:47" ht="12.75" customHeight="1" x14ac:dyDescent="0.2">
      <c r="A470" s="278">
        <v>3</v>
      </c>
      <c r="B470" s="440" t="s">
        <v>69</v>
      </c>
      <c r="C470" s="575">
        <f t="shared" ref="C470:E472" si="94">C471</f>
        <v>3000</v>
      </c>
      <c r="D470" s="644">
        <f t="shared" si="94"/>
        <v>3000</v>
      </c>
      <c r="E470" s="644">
        <f t="shared" si="94"/>
        <v>3000</v>
      </c>
      <c r="F470" s="663">
        <f>D470/C470</f>
        <v>1</v>
      </c>
      <c r="G470" s="663">
        <f t="shared" ref="G470:G472" si="95">E470/D470</f>
        <v>1</v>
      </c>
      <c r="H470" s="664">
        <f>E470/C470</f>
        <v>1</v>
      </c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  <c r="T470" s="101"/>
      <c r="U470" s="101"/>
      <c r="V470" s="101"/>
      <c r="W470" s="101"/>
      <c r="X470" s="101"/>
      <c r="Y470" s="101"/>
      <c r="Z470" s="101"/>
      <c r="AA470" s="101"/>
      <c r="AB470" s="101"/>
      <c r="AC470" s="101"/>
      <c r="AD470" s="101"/>
      <c r="AE470" s="101"/>
      <c r="AF470" s="101"/>
      <c r="AG470" s="101"/>
      <c r="AH470" s="101"/>
      <c r="AI470" s="101"/>
      <c r="AJ470" s="101"/>
      <c r="AK470" s="101"/>
      <c r="AL470" s="101"/>
      <c r="AM470" s="101"/>
      <c r="AN470" s="101"/>
      <c r="AO470" s="101"/>
      <c r="AP470" s="101"/>
      <c r="AQ470" s="101"/>
      <c r="AR470" s="101"/>
      <c r="AS470" s="101"/>
      <c r="AT470" s="101"/>
      <c r="AU470" s="101"/>
    </row>
    <row r="471" spans="1:47" ht="12.75" customHeight="1" x14ac:dyDescent="0.2">
      <c r="A471" s="279">
        <v>38</v>
      </c>
      <c r="B471" s="441" t="s">
        <v>39</v>
      </c>
      <c r="C471" s="576">
        <f t="shared" si="94"/>
        <v>3000</v>
      </c>
      <c r="D471" s="645">
        <f t="shared" si="94"/>
        <v>3000</v>
      </c>
      <c r="E471" s="645">
        <f t="shared" si="94"/>
        <v>3000</v>
      </c>
      <c r="F471" s="665">
        <f>D471/C471</f>
        <v>1</v>
      </c>
      <c r="G471" s="665">
        <f t="shared" si="95"/>
        <v>1</v>
      </c>
      <c r="H471" s="666">
        <f>E471/C471</f>
        <v>1</v>
      </c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  <c r="T471" s="101"/>
      <c r="U471" s="101"/>
      <c r="V471" s="101"/>
      <c r="W471" s="101"/>
      <c r="X471" s="101"/>
      <c r="Y471" s="101"/>
      <c r="Z471" s="101"/>
      <c r="AA471" s="101"/>
      <c r="AB471" s="101"/>
      <c r="AC471" s="101"/>
      <c r="AD471" s="101"/>
      <c r="AE471" s="101"/>
      <c r="AF471" s="101"/>
      <c r="AG471" s="101"/>
      <c r="AH471" s="101"/>
      <c r="AI471" s="101"/>
      <c r="AJ471" s="101"/>
      <c r="AK471" s="101"/>
      <c r="AL471" s="101"/>
      <c r="AM471" s="101"/>
      <c r="AN471" s="101"/>
      <c r="AO471" s="101"/>
      <c r="AP471" s="101"/>
      <c r="AQ471" s="101"/>
      <c r="AR471" s="101"/>
      <c r="AS471" s="101"/>
      <c r="AT471" s="101"/>
      <c r="AU471" s="101"/>
    </row>
    <row r="472" spans="1:47" ht="12.75" customHeight="1" x14ac:dyDescent="0.2">
      <c r="A472" s="312">
        <v>381</v>
      </c>
      <c r="B472" s="463" t="s">
        <v>71</v>
      </c>
      <c r="C472" s="559">
        <f t="shared" si="94"/>
        <v>3000</v>
      </c>
      <c r="D472" s="634">
        <f t="shared" si="94"/>
        <v>3000</v>
      </c>
      <c r="E472" s="634">
        <f t="shared" si="94"/>
        <v>3000</v>
      </c>
      <c r="F472" s="635">
        <f>D472/C472</f>
        <v>1</v>
      </c>
      <c r="G472" s="635">
        <f t="shared" si="95"/>
        <v>1</v>
      </c>
      <c r="H472" s="636">
        <f>E472/C472</f>
        <v>1</v>
      </c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  <c r="T472" s="101"/>
      <c r="U472" s="101"/>
      <c r="V472" s="101"/>
      <c r="W472" s="101"/>
      <c r="X472" s="101"/>
      <c r="Y472" s="101"/>
      <c r="Z472" s="101"/>
      <c r="AA472" s="101"/>
      <c r="AB472" s="101"/>
      <c r="AC472" s="101"/>
      <c r="AD472" s="101"/>
      <c r="AE472" s="101"/>
      <c r="AF472" s="101"/>
      <c r="AG472" s="101"/>
      <c r="AH472" s="101"/>
      <c r="AI472" s="101"/>
      <c r="AJ472" s="101"/>
      <c r="AK472" s="101"/>
      <c r="AL472" s="101"/>
      <c r="AM472" s="101"/>
      <c r="AN472" s="101"/>
      <c r="AO472" s="101"/>
      <c r="AP472" s="101"/>
      <c r="AQ472" s="101"/>
      <c r="AR472" s="101"/>
      <c r="AS472" s="101"/>
      <c r="AT472" s="101"/>
      <c r="AU472" s="101"/>
    </row>
    <row r="473" spans="1:47" ht="12.75" customHeight="1" x14ac:dyDescent="0.2">
      <c r="A473" s="313">
        <v>381</v>
      </c>
      <c r="B473" s="464" t="s">
        <v>71</v>
      </c>
      <c r="C473" s="560">
        <v>3000</v>
      </c>
      <c r="D473" s="637">
        <v>3000</v>
      </c>
      <c r="E473" s="637">
        <v>3000</v>
      </c>
      <c r="F473" s="627"/>
      <c r="G473" s="627"/>
      <c r="H473" s="628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  <c r="T473" s="101"/>
      <c r="U473" s="101"/>
      <c r="V473" s="101"/>
      <c r="W473" s="101"/>
      <c r="X473" s="101"/>
      <c r="Y473" s="101"/>
      <c r="Z473" s="101"/>
      <c r="AA473" s="101"/>
      <c r="AB473" s="101"/>
      <c r="AC473" s="101"/>
      <c r="AD473" s="101"/>
      <c r="AE473" s="101"/>
      <c r="AF473" s="101"/>
      <c r="AG473" s="101"/>
      <c r="AH473" s="101"/>
      <c r="AI473" s="101"/>
      <c r="AJ473" s="101"/>
      <c r="AK473" s="101"/>
      <c r="AL473" s="101"/>
      <c r="AM473" s="101"/>
      <c r="AN473" s="101"/>
      <c r="AO473" s="101"/>
      <c r="AP473" s="101"/>
      <c r="AQ473" s="101"/>
      <c r="AR473" s="101"/>
      <c r="AS473" s="101"/>
      <c r="AT473" s="101"/>
      <c r="AU473" s="101"/>
    </row>
    <row r="474" spans="1:47" ht="15" customHeight="1" x14ac:dyDescent="0.2">
      <c r="A474" s="363" t="s">
        <v>275</v>
      </c>
      <c r="B474" s="507" t="s">
        <v>274</v>
      </c>
      <c r="C474" s="581">
        <f>C477</f>
        <v>18000</v>
      </c>
      <c r="D474" s="614">
        <f>D477</f>
        <v>20000</v>
      </c>
      <c r="E474" s="614">
        <f>E477</f>
        <v>20000</v>
      </c>
      <c r="F474" s="661">
        <f>D474/C474</f>
        <v>1.1111111111111112</v>
      </c>
      <c r="G474" s="661">
        <f>E474/D474</f>
        <v>1</v>
      </c>
      <c r="H474" s="662">
        <f>E474/C474</f>
        <v>1.1111111111111112</v>
      </c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  <c r="T474" s="101"/>
      <c r="U474" s="101"/>
      <c r="V474" s="101"/>
      <c r="W474" s="101"/>
      <c r="X474" s="101"/>
      <c r="Y474" s="101"/>
      <c r="Z474" s="101"/>
      <c r="AA474" s="101"/>
      <c r="AB474" s="101"/>
      <c r="AC474" s="101"/>
      <c r="AD474" s="101"/>
      <c r="AE474" s="101"/>
      <c r="AF474" s="101"/>
      <c r="AG474" s="101"/>
      <c r="AH474" s="101"/>
      <c r="AI474" s="101"/>
      <c r="AJ474" s="101"/>
      <c r="AK474" s="101"/>
      <c r="AL474" s="101"/>
      <c r="AM474" s="101"/>
      <c r="AN474" s="101"/>
      <c r="AO474" s="101"/>
      <c r="AP474" s="101"/>
      <c r="AQ474" s="101"/>
      <c r="AR474" s="101"/>
      <c r="AS474" s="101"/>
      <c r="AT474" s="101"/>
      <c r="AU474" s="101"/>
    </row>
    <row r="475" spans="1:47" ht="15" customHeight="1" x14ac:dyDescent="0.2">
      <c r="A475" s="364"/>
      <c r="B475" s="505" t="s">
        <v>335</v>
      </c>
      <c r="C475" s="581"/>
      <c r="D475" s="609"/>
      <c r="E475" s="609"/>
      <c r="F475" s="612"/>
      <c r="G475" s="612"/>
      <c r="H475" s="613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  <c r="T475" s="101"/>
      <c r="U475" s="101"/>
      <c r="V475" s="101"/>
      <c r="W475" s="101"/>
      <c r="X475" s="101"/>
      <c r="Y475" s="101"/>
      <c r="Z475" s="101"/>
      <c r="AA475" s="101"/>
      <c r="AB475" s="101"/>
      <c r="AC475" s="101"/>
      <c r="AD475" s="101"/>
      <c r="AE475" s="101"/>
      <c r="AF475" s="101"/>
      <c r="AG475" s="101"/>
      <c r="AH475" s="101"/>
      <c r="AI475" s="101"/>
      <c r="AJ475" s="101"/>
      <c r="AK475" s="101"/>
      <c r="AL475" s="101"/>
      <c r="AM475" s="101"/>
      <c r="AN475" s="101"/>
      <c r="AO475" s="101"/>
      <c r="AP475" s="101"/>
      <c r="AQ475" s="101"/>
      <c r="AR475" s="101"/>
      <c r="AS475" s="101"/>
      <c r="AT475" s="101"/>
      <c r="AU475" s="101"/>
    </row>
    <row r="476" spans="1:47" ht="12.75" customHeight="1" x14ac:dyDescent="0.2">
      <c r="A476" s="380" t="s">
        <v>107</v>
      </c>
      <c r="B476" s="510" t="s">
        <v>130</v>
      </c>
      <c r="C476" s="585"/>
      <c r="D476" s="626"/>
      <c r="E476" s="626"/>
      <c r="F476" s="627"/>
      <c r="G476" s="627"/>
      <c r="H476" s="628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  <c r="T476" s="101"/>
      <c r="U476" s="101"/>
      <c r="V476" s="101"/>
      <c r="W476" s="101"/>
      <c r="X476" s="101"/>
      <c r="Y476" s="101"/>
      <c r="Z476" s="101"/>
      <c r="AA476" s="101"/>
      <c r="AB476" s="101"/>
      <c r="AC476" s="101"/>
      <c r="AD476" s="101"/>
      <c r="AE476" s="101"/>
      <c r="AF476" s="101"/>
      <c r="AG476" s="101"/>
      <c r="AH476" s="101"/>
      <c r="AI476" s="101"/>
      <c r="AJ476" s="101"/>
      <c r="AK476" s="101"/>
      <c r="AL476" s="101"/>
      <c r="AM476" s="101"/>
      <c r="AN476" s="101"/>
      <c r="AO476" s="101"/>
      <c r="AP476" s="101"/>
      <c r="AQ476" s="101"/>
      <c r="AR476" s="101"/>
      <c r="AS476" s="101"/>
      <c r="AT476" s="101"/>
      <c r="AU476" s="101"/>
    </row>
    <row r="477" spans="1:47" ht="12.75" customHeight="1" x14ac:dyDescent="0.2">
      <c r="A477" s="278">
        <v>3</v>
      </c>
      <c r="B477" s="440" t="s">
        <v>69</v>
      </c>
      <c r="C477" s="575">
        <f t="shared" ref="C477:E479" si="96">C478</f>
        <v>18000</v>
      </c>
      <c r="D477" s="644">
        <f t="shared" si="96"/>
        <v>20000</v>
      </c>
      <c r="E477" s="644">
        <f t="shared" si="96"/>
        <v>20000</v>
      </c>
      <c r="F477" s="663">
        <f>D477/C477</f>
        <v>1.1111111111111112</v>
      </c>
      <c r="G477" s="663">
        <f t="shared" ref="G477:G479" si="97">E477/D477</f>
        <v>1</v>
      </c>
      <c r="H477" s="664">
        <f>E477/C477</f>
        <v>1.1111111111111112</v>
      </c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  <c r="T477" s="101"/>
      <c r="U477" s="101"/>
      <c r="V477" s="101"/>
      <c r="W477" s="101"/>
      <c r="X477" s="101"/>
      <c r="Y477" s="101"/>
      <c r="Z477" s="101"/>
      <c r="AA477" s="101"/>
      <c r="AB477" s="101"/>
      <c r="AC477" s="101"/>
      <c r="AD477" s="101"/>
      <c r="AE477" s="101"/>
      <c r="AF477" s="101"/>
      <c r="AG477" s="101"/>
      <c r="AH477" s="101"/>
      <c r="AI477" s="101"/>
      <c r="AJ477" s="101"/>
      <c r="AK477" s="101"/>
      <c r="AL477" s="101"/>
      <c r="AM477" s="101"/>
      <c r="AN477" s="101"/>
      <c r="AO477" s="101"/>
      <c r="AP477" s="101"/>
      <c r="AQ477" s="101"/>
      <c r="AR477" s="101"/>
      <c r="AS477" s="101"/>
      <c r="AT477" s="101"/>
      <c r="AU477" s="101"/>
    </row>
    <row r="478" spans="1:47" ht="12.75" customHeight="1" x14ac:dyDescent="0.2">
      <c r="A478" s="279">
        <v>38</v>
      </c>
      <c r="B478" s="441" t="s">
        <v>39</v>
      </c>
      <c r="C478" s="576">
        <f t="shared" si="96"/>
        <v>18000</v>
      </c>
      <c r="D478" s="645">
        <f t="shared" si="96"/>
        <v>20000</v>
      </c>
      <c r="E478" s="645">
        <f t="shared" si="96"/>
        <v>20000</v>
      </c>
      <c r="F478" s="665">
        <f>D478/C478</f>
        <v>1.1111111111111112</v>
      </c>
      <c r="G478" s="665">
        <f t="shared" si="97"/>
        <v>1</v>
      </c>
      <c r="H478" s="666">
        <f>E478/C478</f>
        <v>1.1111111111111112</v>
      </c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  <c r="T478" s="101"/>
      <c r="U478" s="101"/>
      <c r="V478" s="101"/>
      <c r="W478" s="101"/>
      <c r="X478" s="101"/>
      <c r="Y478" s="101"/>
      <c r="Z478" s="101"/>
      <c r="AA478" s="101"/>
      <c r="AB478" s="101"/>
      <c r="AC478" s="101"/>
      <c r="AD478" s="101"/>
      <c r="AE478" s="101"/>
      <c r="AF478" s="101"/>
      <c r="AG478" s="101"/>
      <c r="AH478" s="101"/>
      <c r="AI478" s="101"/>
      <c r="AJ478" s="101"/>
      <c r="AK478" s="101"/>
      <c r="AL478" s="101"/>
      <c r="AM478" s="101"/>
      <c r="AN478" s="101"/>
      <c r="AO478" s="101"/>
      <c r="AP478" s="101"/>
      <c r="AQ478" s="101"/>
      <c r="AR478" s="101"/>
      <c r="AS478" s="101"/>
      <c r="AT478" s="101"/>
      <c r="AU478" s="101"/>
    </row>
    <row r="479" spans="1:47" ht="12.75" customHeight="1" x14ac:dyDescent="0.2">
      <c r="A479" s="312">
        <v>381</v>
      </c>
      <c r="B479" s="463" t="s">
        <v>71</v>
      </c>
      <c r="C479" s="559">
        <f t="shared" si="96"/>
        <v>18000</v>
      </c>
      <c r="D479" s="634">
        <f t="shared" si="96"/>
        <v>20000</v>
      </c>
      <c r="E479" s="634">
        <f t="shared" si="96"/>
        <v>20000</v>
      </c>
      <c r="F479" s="635">
        <f>D479/C479</f>
        <v>1.1111111111111112</v>
      </c>
      <c r="G479" s="635">
        <f t="shared" si="97"/>
        <v>1</v>
      </c>
      <c r="H479" s="636">
        <f>E479/C479</f>
        <v>1.1111111111111112</v>
      </c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  <c r="T479" s="101"/>
      <c r="U479" s="101"/>
      <c r="V479" s="101"/>
      <c r="W479" s="101"/>
      <c r="X479" s="101"/>
      <c r="Y479" s="101"/>
      <c r="Z479" s="101"/>
      <c r="AA479" s="101"/>
      <c r="AB479" s="101"/>
      <c r="AC479" s="101"/>
      <c r="AD479" s="101"/>
      <c r="AE479" s="101"/>
      <c r="AF479" s="101"/>
      <c r="AG479" s="101"/>
      <c r="AH479" s="101"/>
      <c r="AI479" s="101"/>
      <c r="AJ479" s="101"/>
      <c r="AK479" s="101"/>
      <c r="AL479" s="101"/>
      <c r="AM479" s="101"/>
      <c r="AN479" s="101"/>
      <c r="AO479" s="101"/>
      <c r="AP479" s="101"/>
      <c r="AQ479" s="101"/>
      <c r="AR479" s="101"/>
      <c r="AS479" s="101"/>
      <c r="AT479" s="101"/>
      <c r="AU479" s="101"/>
    </row>
    <row r="480" spans="1:47" ht="12.75" customHeight="1" x14ac:dyDescent="0.2">
      <c r="A480" s="313">
        <v>381</v>
      </c>
      <c r="B480" s="464" t="s">
        <v>71</v>
      </c>
      <c r="C480" s="560">
        <v>18000</v>
      </c>
      <c r="D480" s="637">
        <v>20000</v>
      </c>
      <c r="E480" s="637">
        <v>20000</v>
      </c>
      <c r="F480" s="627"/>
      <c r="G480" s="627"/>
      <c r="H480" s="628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  <c r="T480" s="101"/>
      <c r="U480" s="101"/>
      <c r="V480" s="101"/>
      <c r="W480" s="101"/>
      <c r="X480" s="101"/>
      <c r="Y480" s="101"/>
      <c r="Z480" s="101"/>
      <c r="AA480" s="101"/>
      <c r="AB480" s="101"/>
      <c r="AC480" s="101"/>
      <c r="AD480" s="101"/>
      <c r="AE480" s="101"/>
      <c r="AF480" s="101"/>
      <c r="AG480" s="101"/>
      <c r="AH480" s="101"/>
      <c r="AI480" s="101"/>
      <c r="AJ480" s="101"/>
      <c r="AK480" s="101"/>
      <c r="AL480" s="101"/>
      <c r="AM480" s="101"/>
      <c r="AN480" s="101"/>
      <c r="AO480" s="101"/>
      <c r="AP480" s="101"/>
      <c r="AQ480" s="101"/>
      <c r="AR480" s="101"/>
      <c r="AS480" s="101"/>
      <c r="AT480" s="101"/>
      <c r="AU480" s="101"/>
    </row>
    <row r="481" spans="1:47" ht="15" customHeight="1" x14ac:dyDescent="0.2">
      <c r="A481" s="363" t="s">
        <v>276</v>
      </c>
      <c r="B481" s="507" t="s">
        <v>277</v>
      </c>
      <c r="C481" s="581">
        <f>C484</f>
        <v>10000</v>
      </c>
      <c r="D481" s="614">
        <f>D484</f>
        <v>15000</v>
      </c>
      <c r="E481" s="614">
        <f>E484</f>
        <v>15000</v>
      </c>
      <c r="F481" s="661">
        <f>D481/C481</f>
        <v>1.5</v>
      </c>
      <c r="G481" s="661">
        <f>E481/D481</f>
        <v>1</v>
      </c>
      <c r="H481" s="662">
        <f>E481/C481</f>
        <v>1.5</v>
      </c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  <c r="T481" s="101"/>
      <c r="U481" s="101"/>
      <c r="V481" s="101"/>
      <c r="W481" s="101"/>
      <c r="X481" s="101"/>
      <c r="Y481" s="101"/>
      <c r="Z481" s="101"/>
      <c r="AA481" s="101"/>
      <c r="AB481" s="101"/>
      <c r="AC481" s="101"/>
      <c r="AD481" s="101"/>
      <c r="AE481" s="101"/>
      <c r="AF481" s="101"/>
      <c r="AG481" s="101"/>
      <c r="AH481" s="101"/>
      <c r="AI481" s="101"/>
      <c r="AJ481" s="101"/>
      <c r="AK481" s="101"/>
      <c r="AL481" s="101"/>
      <c r="AM481" s="101"/>
      <c r="AN481" s="101"/>
      <c r="AO481" s="101"/>
      <c r="AP481" s="101"/>
      <c r="AQ481" s="101"/>
      <c r="AR481" s="101"/>
      <c r="AS481" s="101"/>
      <c r="AT481" s="101"/>
      <c r="AU481" s="101"/>
    </row>
    <row r="482" spans="1:47" ht="15" customHeight="1" x14ac:dyDescent="0.2">
      <c r="A482" s="364"/>
      <c r="B482" s="505" t="s">
        <v>335</v>
      </c>
      <c r="C482" s="581"/>
      <c r="D482" s="609"/>
      <c r="E482" s="609"/>
      <c r="F482" s="612"/>
      <c r="G482" s="612"/>
      <c r="H482" s="613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  <c r="T482" s="101"/>
      <c r="U482" s="101"/>
      <c r="V482" s="101"/>
      <c r="W482" s="101"/>
      <c r="X482" s="101"/>
      <c r="Y482" s="101"/>
      <c r="Z482" s="101"/>
      <c r="AA482" s="101"/>
      <c r="AB482" s="101"/>
      <c r="AC482" s="101"/>
      <c r="AD482" s="101"/>
      <c r="AE482" s="101"/>
      <c r="AF482" s="101"/>
      <c r="AG482" s="101"/>
      <c r="AH482" s="101"/>
      <c r="AI482" s="101"/>
      <c r="AJ482" s="101"/>
      <c r="AK482" s="101"/>
      <c r="AL482" s="101"/>
      <c r="AM482" s="101"/>
      <c r="AN482" s="101"/>
      <c r="AO482" s="101"/>
      <c r="AP482" s="101"/>
      <c r="AQ482" s="101"/>
      <c r="AR482" s="101"/>
      <c r="AS482" s="101"/>
      <c r="AT482" s="101"/>
      <c r="AU482" s="101"/>
    </row>
    <row r="483" spans="1:47" ht="12.75" customHeight="1" x14ac:dyDescent="0.2">
      <c r="A483" s="380" t="s">
        <v>107</v>
      </c>
      <c r="B483" s="515" t="s">
        <v>130</v>
      </c>
      <c r="C483" s="592"/>
      <c r="D483" s="626"/>
      <c r="E483" s="626"/>
      <c r="F483" s="627"/>
      <c r="G483" s="627"/>
      <c r="H483" s="628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  <c r="T483" s="101"/>
      <c r="U483" s="101"/>
      <c r="V483" s="101"/>
      <c r="W483" s="101"/>
      <c r="X483" s="101"/>
      <c r="Y483" s="101"/>
      <c r="Z483" s="101"/>
      <c r="AA483" s="101"/>
      <c r="AB483" s="101"/>
      <c r="AC483" s="101"/>
      <c r="AD483" s="101"/>
      <c r="AE483" s="101"/>
      <c r="AF483" s="101"/>
      <c r="AG483" s="101"/>
      <c r="AH483" s="101"/>
      <c r="AI483" s="101"/>
      <c r="AJ483" s="101"/>
      <c r="AK483" s="101"/>
      <c r="AL483" s="101"/>
      <c r="AM483" s="101"/>
      <c r="AN483" s="101"/>
      <c r="AO483" s="101"/>
      <c r="AP483" s="101"/>
      <c r="AQ483" s="101"/>
      <c r="AR483" s="101"/>
      <c r="AS483" s="101"/>
      <c r="AT483" s="101"/>
      <c r="AU483" s="101"/>
    </row>
    <row r="484" spans="1:47" ht="12.75" customHeight="1" x14ac:dyDescent="0.2">
      <c r="A484" s="278">
        <v>3</v>
      </c>
      <c r="B484" s="440" t="s">
        <v>69</v>
      </c>
      <c r="C484" s="575">
        <f t="shared" ref="C484:E486" si="98">C485</f>
        <v>10000</v>
      </c>
      <c r="D484" s="644">
        <f t="shared" si="98"/>
        <v>15000</v>
      </c>
      <c r="E484" s="644">
        <f t="shared" si="98"/>
        <v>15000</v>
      </c>
      <c r="F484" s="663">
        <f>D484/C484</f>
        <v>1.5</v>
      </c>
      <c r="G484" s="663">
        <f t="shared" ref="G484:G486" si="99">E484/D484</f>
        <v>1</v>
      </c>
      <c r="H484" s="664">
        <f>E484/C484</f>
        <v>1.5</v>
      </c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  <c r="T484" s="101"/>
      <c r="U484" s="101"/>
      <c r="V484" s="101"/>
      <c r="W484" s="101"/>
      <c r="X484" s="101"/>
      <c r="Y484" s="101"/>
      <c r="Z484" s="101"/>
      <c r="AA484" s="101"/>
      <c r="AB484" s="101"/>
      <c r="AC484" s="101"/>
      <c r="AD484" s="101"/>
      <c r="AE484" s="101"/>
      <c r="AF484" s="101"/>
      <c r="AG484" s="101"/>
      <c r="AH484" s="101"/>
      <c r="AI484" s="101"/>
      <c r="AJ484" s="101"/>
      <c r="AK484" s="101"/>
      <c r="AL484" s="101"/>
      <c r="AM484" s="101"/>
      <c r="AN484" s="101"/>
      <c r="AO484" s="101"/>
      <c r="AP484" s="101"/>
      <c r="AQ484" s="101"/>
      <c r="AR484" s="101"/>
      <c r="AS484" s="101"/>
      <c r="AT484" s="101"/>
      <c r="AU484" s="101"/>
    </row>
    <row r="485" spans="1:47" ht="12.75" customHeight="1" x14ac:dyDescent="0.2">
      <c r="A485" s="279">
        <v>38</v>
      </c>
      <c r="B485" s="441" t="s">
        <v>39</v>
      </c>
      <c r="C485" s="576">
        <f t="shared" si="98"/>
        <v>10000</v>
      </c>
      <c r="D485" s="645">
        <f t="shared" si="98"/>
        <v>15000</v>
      </c>
      <c r="E485" s="645">
        <f t="shared" si="98"/>
        <v>15000</v>
      </c>
      <c r="F485" s="665">
        <f>D485/C485</f>
        <v>1.5</v>
      </c>
      <c r="G485" s="665">
        <f t="shared" si="99"/>
        <v>1</v>
      </c>
      <c r="H485" s="666">
        <f>E485/C485</f>
        <v>1.5</v>
      </c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  <c r="T485" s="101"/>
      <c r="U485" s="101"/>
      <c r="V485" s="101"/>
      <c r="W485" s="101"/>
      <c r="X485" s="101"/>
      <c r="Y485" s="101"/>
      <c r="Z485" s="101"/>
      <c r="AA485" s="101"/>
      <c r="AB485" s="101"/>
      <c r="AC485" s="101"/>
      <c r="AD485" s="101"/>
      <c r="AE485" s="101"/>
      <c r="AF485" s="101"/>
      <c r="AG485" s="101"/>
      <c r="AH485" s="101"/>
      <c r="AI485" s="101"/>
      <c r="AJ485" s="101"/>
      <c r="AK485" s="101"/>
      <c r="AL485" s="101"/>
      <c r="AM485" s="101"/>
      <c r="AN485" s="101"/>
      <c r="AO485" s="101"/>
      <c r="AP485" s="101"/>
      <c r="AQ485" s="101"/>
      <c r="AR485" s="101"/>
      <c r="AS485" s="101"/>
      <c r="AT485" s="101"/>
      <c r="AU485" s="101"/>
    </row>
    <row r="486" spans="1:47" ht="12.75" customHeight="1" x14ac:dyDescent="0.2">
      <c r="A486" s="312">
        <v>381</v>
      </c>
      <c r="B486" s="463" t="s">
        <v>71</v>
      </c>
      <c r="C486" s="559">
        <f t="shared" si="98"/>
        <v>10000</v>
      </c>
      <c r="D486" s="634">
        <f t="shared" si="98"/>
        <v>15000</v>
      </c>
      <c r="E486" s="634">
        <f t="shared" si="98"/>
        <v>15000</v>
      </c>
      <c r="F486" s="635">
        <f>D486/C486</f>
        <v>1.5</v>
      </c>
      <c r="G486" s="635">
        <f t="shared" si="99"/>
        <v>1</v>
      </c>
      <c r="H486" s="636">
        <f>E486/C486</f>
        <v>1.5</v>
      </c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  <c r="T486" s="101"/>
      <c r="U486" s="101"/>
      <c r="V486" s="101"/>
      <c r="W486" s="101"/>
      <c r="X486" s="101"/>
      <c r="Y486" s="101"/>
      <c r="Z486" s="101"/>
      <c r="AA486" s="101"/>
      <c r="AB486" s="101"/>
      <c r="AC486" s="101"/>
      <c r="AD486" s="101"/>
      <c r="AE486" s="101"/>
      <c r="AF486" s="101"/>
      <c r="AG486" s="101"/>
      <c r="AH486" s="101"/>
      <c r="AI486" s="101"/>
      <c r="AJ486" s="101"/>
      <c r="AK486" s="101"/>
      <c r="AL486" s="101"/>
      <c r="AM486" s="101"/>
      <c r="AN486" s="101"/>
      <c r="AO486" s="101"/>
      <c r="AP486" s="101"/>
      <c r="AQ486" s="101"/>
      <c r="AR486" s="101"/>
      <c r="AS486" s="101"/>
      <c r="AT486" s="101"/>
      <c r="AU486" s="101"/>
    </row>
    <row r="487" spans="1:47" ht="12.75" customHeight="1" x14ac:dyDescent="0.2">
      <c r="A487" s="313">
        <v>381</v>
      </c>
      <c r="B487" s="464" t="s">
        <v>71</v>
      </c>
      <c r="C487" s="560">
        <v>10000</v>
      </c>
      <c r="D487" s="637">
        <v>15000</v>
      </c>
      <c r="E487" s="637">
        <v>15000</v>
      </c>
      <c r="F487" s="627"/>
      <c r="G487" s="627"/>
      <c r="H487" s="628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  <c r="T487" s="101"/>
      <c r="U487" s="101"/>
      <c r="V487" s="101"/>
      <c r="W487" s="101"/>
      <c r="X487" s="101"/>
      <c r="Y487" s="101"/>
      <c r="Z487" s="101"/>
      <c r="AA487" s="101"/>
      <c r="AB487" s="101"/>
      <c r="AC487" s="101"/>
      <c r="AD487" s="101"/>
      <c r="AE487" s="101"/>
      <c r="AF487" s="101"/>
      <c r="AG487" s="101"/>
      <c r="AH487" s="101"/>
      <c r="AI487" s="101"/>
      <c r="AJ487" s="101"/>
      <c r="AK487" s="101"/>
      <c r="AL487" s="101"/>
      <c r="AM487" s="101"/>
      <c r="AN487" s="101"/>
      <c r="AO487" s="101"/>
      <c r="AP487" s="101"/>
      <c r="AQ487" s="101"/>
      <c r="AR487" s="101"/>
      <c r="AS487" s="101"/>
      <c r="AT487" s="101"/>
      <c r="AU487" s="101"/>
    </row>
    <row r="488" spans="1:47" ht="24.95" customHeight="1" x14ac:dyDescent="0.2">
      <c r="A488" s="382" t="s">
        <v>418</v>
      </c>
      <c r="B488" s="516" t="s">
        <v>113</v>
      </c>
      <c r="C488" s="593">
        <f>C489</f>
        <v>931000</v>
      </c>
      <c r="D488" s="616">
        <f>D489</f>
        <v>780000</v>
      </c>
      <c r="E488" s="616">
        <f>E489</f>
        <v>800000</v>
      </c>
      <c r="F488" s="669">
        <f>D488/C488</f>
        <v>0.83780880773361976</v>
      </c>
      <c r="G488" s="669">
        <f>E488/D488</f>
        <v>1.0256410256410255</v>
      </c>
      <c r="H488" s="670">
        <f>E488/C488</f>
        <v>0.85929108485499461</v>
      </c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  <c r="T488" s="101"/>
      <c r="U488" s="101"/>
      <c r="V488" s="101"/>
      <c r="W488" s="101"/>
      <c r="X488" s="101"/>
      <c r="Y488" s="101"/>
      <c r="Z488" s="101"/>
      <c r="AA488" s="101"/>
      <c r="AB488" s="101"/>
      <c r="AC488" s="101"/>
      <c r="AD488" s="101"/>
      <c r="AE488" s="101"/>
      <c r="AF488" s="101"/>
      <c r="AG488" s="101"/>
      <c r="AH488" s="101"/>
      <c r="AI488" s="101"/>
      <c r="AJ488" s="101"/>
      <c r="AK488" s="101"/>
      <c r="AL488" s="101"/>
      <c r="AM488" s="101"/>
      <c r="AN488" s="101"/>
      <c r="AO488" s="101"/>
      <c r="AP488" s="101"/>
      <c r="AQ488" s="101"/>
      <c r="AR488" s="101"/>
      <c r="AS488" s="101"/>
      <c r="AT488" s="101"/>
      <c r="AU488" s="101"/>
    </row>
    <row r="489" spans="1:47" ht="20.100000000000001" customHeight="1" x14ac:dyDescent="0.2">
      <c r="A489" s="401" t="s">
        <v>414</v>
      </c>
      <c r="B489" s="517"/>
      <c r="C489" s="525">
        <f>C491</f>
        <v>931000</v>
      </c>
      <c r="D489" s="608">
        <f>D491</f>
        <v>780000</v>
      </c>
      <c r="E489" s="608">
        <f>E491</f>
        <v>800000</v>
      </c>
      <c r="F489" s="667">
        <f>D489/C489</f>
        <v>0.83780880773361976</v>
      </c>
      <c r="G489" s="667">
        <f>E489/D489</f>
        <v>1.0256410256410255</v>
      </c>
      <c r="H489" s="668">
        <f>E489/C489</f>
        <v>0.85929108485499461</v>
      </c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  <c r="T489" s="101"/>
      <c r="U489" s="101"/>
      <c r="V489" s="101"/>
      <c r="W489" s="101"/>
      <c r="X489" s="101"/>
      <c r="Y489" s="101"/>
      <c r="Z489" s="101"/>
      <c r="AA489" s="101"/>
      <c r="AB489" s="101"/>
      <c r="AC489" s="101"/>
      <c r="AD489" s="101"/>
      <c r="AE489" s="101"/>
      <c r="AF489" s="101"/>
      <c r="AG489" s="101"/>
      <c r="AH489" s="101"/>
      <c r="AI489" s="101"/>
      <c r="AJ489" s="101"/>
      <c r="AK489" s="101"/>
      <c r="AL489" s="101"/>
      <c r="AM489" s="101"/>
      <c r="AN489" s="101"/>
      <c r="AO489" s="101"/>
      <c r="AP489" s="101"/>
      <c r="AQ489" s="101"/>
      <c r="AR489" s="101"/>
      <c r="AS489" s="101"/>
      <c r="AT489" s="101"/>
      <c r="AU489" s="101"/>
    </row>
    <row r="490" spans="1:47" ht="15" customHeight="1" x14ac:dyDescent="0.2">
      <c r="A490" s="383" t="s">
        <v>415</v>
      </c>
      <c r="B490" s="242" t="s">
        <v>227</v>
      </c>
      <c r="C490" s="556"/>
      <c r="D490" s="610"/>
      <c r="E490" s="610"/>
      <c r="F490" s="661"/>
      <c r="G490" s="661"/>
      <c r="H490" s="662"/>
      <c r="I490" s="101"/>
      <c r="J490" s="101"/>
      <c r="K490" s="101"/>
      <c r="L490" s="101"/>
      <c r="M490" s="101"/>
      <c r="N490" s="101"/>
      <c r="O490" s="101"/>
      <c r="P490" s="101"/>
      <c r="Q490" s="101"/>
      <c r="R490" s="101"/>
      <c r="S490" s="101"/>
      <c r="T490" s="101"/>
      <c r="U490" s="101"/>
      <c r="V490" s="101"/>
      <c r="W490" s="101"/>
      <c r="X490" s="101"/>
      <c r="Y490" s="101"/>
      <c r="Z490" s="101"/>
      <c r="AA490" s="101"/>
      <c r="AB490" s="101"/>
      <c r="AC490" s="101"/>
      <c r="AD490" s="101"/>
      <c r="AE490" s="101"/>
      <c r="AF490" s="101"/>
      <c r="AG490" s="101"/>
      <c r="AH490" s="101"/>
      <c r="AI490" s="101"/>
      <c r="AJ490" s="101"/>
      <c r="AK490" s="101"/>
      <c r="AL490" s="101"/>
      <c r="AM490" s="101"/>
      <c r="AN490" s="101"/>
      <c r="AO490" s="101"/>
      <c r="AP490" s="101"/>
      <c r="AQ490" s="101"/>
      <c r="AR490" s="101"/>
      <c r="AS490" s="101"/>
      <c r="AT490" s="101"/>
      <c r="AU490" s="101"/>
    </row>
    <row r="491" spans="1:47" ht="15" customHeight="1" x14ac:dyDescent="0.2">
      <c r="A491" s="384"/>
      <c r="B491" s="244" t="s">
        <v>114</v>
      </c>
      <c r="C491" s="556">
        <f>C495+C499</f>
        <v>931000</v>
      </c>
      <c r="D491" s="610">
        <v>780000</v>
      </c>
      <c r="E491" s="610">
        <v>800000</v>
      </c>
      <c r="F491" s="661">
        <f>D491/C491</f>
        <v>0.83780880773361976</v>
      </c>
      <c r="G491" s="661">
        <f>E491/D491</f>
        <v>1.0256410256410255</v>
      </c>
      <c r="H491" s="662">
        <f>E491/C491</f>
        <v>0.85929108485499461</v>
      </c>
      <c r="I491" s="101"/>
      <c r="J491" s="101"/>
      <c r="K491" s="101"/>
      <c r="L491" s="101"/>
      <c r="M491" s="101"/>
      <c r="N491" s="101"/>
      <c r="O491" s="101"/>
      <c r="P491" s="101"/>
      <c r="Q491" s="101"/>
      <c r="R491" s="101"/>
      <c r="S491" s="101"/>
      <c r="T491" s="101"/>
      <c r="U491" s="101"/>
      <c r="V491" s="101"/>
      <c r="W491" s="101"/>
      <c r="X491" s="101"/>
      <c r="Y491" s="101"/>
      <c r="Z491" s="101"/>
      <c r="AA491" s="101"/>
      <c r="AB491" s="101"/>
      <c r="AC491" s="101"/>
      <c r="AD491" s="101"/>
      <c r="AE491" s="101"/>
      <c r="AF491" s="101"/>
      <c r="AG491" s="101"/>
      <c r="AH491" s="101"/>
      <c r="AI491" s="101"/>
      <c r="AJ491" s="101"/>
      <c r="AK491" s="101"/>
      <c r="AL491" s="101"/>
      <c r="AM491" s="101"/>
      <c r="AN491" s="101"/>
      <c r="AO491" s="101"/>
      <c r="AP491" s="101"/>
      <c r="AQ491" s="101"/>
      <c r="AR491" s="101"/>
      <c r="AS491" s="101"/>
      <c r="AT491" s="101"/>
      <c r="AU491" s="101"/>
    </row>
    <row r="492" spans="1:47" ht="15" customHeight="1" x14ac:dyDescent="0.2">
      <c r="A492" s="385"/>
      <c r="B492" s="518" t="s">
        <v>334</v>
      </c>
      <c r="C492" s="556"/>
      <c r="D492" s="609"/>
      <c r="E492" s="609"/>
      <c r="F492" s="612"/>
      <c r="G492" s="612"/>
      <c r="H492" s="613"/>
      <c r="I492" s="101"/>
      <c r="J492" s="101"/>
      <c r="K492" s="101"/>
      <c r="L492" s="101"/>
      <c r="M492" s="101"/>
      <c r="N492" s="101"/>
      <c r="O492" s="101"/>
      <c r="P492" s="101"/>
      <c r="Q492" s="101"/>
      <c r="R492" s="101"/>
      <c r="S492" s="101"/>
      <c r="T492" s="101"/>
      <c r="U492" s="101"/>
      <c r="V492" s="101"/>
      <c r="W492" s="101"/>
      <c r="X492" s="101"/>
      <c r="Y492" s="101"/>
      <c r="Z492" s="101"/>
      <c r="AA492" s="101"/>
      <c r="AB492" s="101"/>
      <c r="AC492" s="101"/>
      <c r="AD492" s="101"/>
      <c r="AE492" s="101"/>
      <c r="AF492" s="101"/>
      <c r="AG492" s="101"/>
      <c r="AH492" s="101"/>
      <c r="AI492" s="101"/>
      <c r="AJ492" s="101"/>
      <c r="AK492" s="101"/>
      <c r="AL492" s="101"/>
      <c r="AM492" s="101"/>
      <c r="AN492" s="101"/>
      <c r="AO492" s="101"/>
      <c r="AP492" s="101"/>
      <c r="AQ492" s="101"/>
      <c r="AR492" s="101"/>
      <c r="AS492" s="101"/>
      <c r="AT492" s="101"/>
      <c r="AU492" s="101"/>
    </row>
    <row r="493" spans="1:47" ht="12.75" customHeight="1" x14ac:dyDescent="0.2">
      <c r="A493" s="386" t="s">
        <v>109</v>
      </c>
      <c r="B493" s="519" t="s">
        <v>131</v>
      </c>
      <c r="C493" s="566"/>
      <c r="D493" s="626"/>
      <c r="E493" s="626"/>
      <c r="F493" s="627"/>
      <c r="G493" s="627"/>
      <c r="H493" s="628"/>
      <c r="I493" s="101"/>
      <c r="J493" s="101"/>
      <c r="K493" s="101"/>
      <c r="L493" s="101"/>
      <c r="M493" s="101"/>
      <c r="N493" s="101"/>
      <c r="O493" s="101"/>
      <c r="P493" s="101"/>
      <c r="Q493" s="101"/>
      <c r="R493" s="101"/>
      <c r="S493" s="101"/>
      <c r="T493" s="101"/>
      <c r="U493" s="101"/>
      <c r="V493" s="101"/>
      <c r="W493" s="101"/>
      <c r="X493" s="101"/>
      <c r="Y493" s="101"/>
      <c r="Z493" s="101"/>
      <c r="AA493" s="101"/>
      <c r="AB493" s="101"/>
      <c r="AC493" s="101"/>
      <c r="AD493" s="101"/>
      <c r="AE493" s="101"/>
      <c r="AF493" s="101"/>
      <c r="AG493" s="101"/>
      <c r="AH493" s="101"/>
      <c r="AI493" s="101"/>
      <c r="AJ493" s="101"/>
      <c r="AK493" s="101"/>
      <c r="AL493" s="101"/>
      <c r="AM493" s="101"/>
      <c r="AN493" s="101"/>
      <c r="AO493" s="101"/>
      <c r="AP493" s="101"/>
      <c r="AQ493" s="101"/>
      <c r="AR493" s="101"/>
      <c r="AS493" s="101"/>
      <c r="AT493" s="101"/>
      <c r="AU493" s="101"/>
    </row>
    <row r="494" spans="1:47" ht="12.75" customHeight="1" x14ac:dyDescent="0.2">
      <c r="A494" s="387">
        <v>3</v>
      </c>
      <c r="B494" s="459" t="s">
        <v>69</v>
      </c>
      <c r="C494" s="544">
        <f>C495+C499</f>
        <v>931000</v>
      </c>
      <c r="D494" s="644">
        <f>D495+D499</f>
        <v>0</v>
      </c>
      <c r="E494" s="644">
        <f>E495+E499</f>
        <v>0</v>
      </c>
      <c r="F494" s="663">
        <f>D494/C494</f>
        <v>0</v>
      </c>
      <c r="G494" s="663" t="e">
        <f>E494/D494</f>
        <v>#DIV/0!</v>
      </c>
      <c r="H494" s="664">
        <f>E494/C494</f>
        <v>0</v>
      </c>
      <c r="I494" s="101"/>
      <c r="J494" s="101"/>
      <c r="K494" s="101"/>
      <c r="L494" s="101"/>
      <c r="M494" s="101"/>
      <c r="N494" s="101"/>
      <c r="O494" s="101"/>
      <c r="P494" s="101"/>
      <c r="Q494" s="101"/>
      <c r="R494" s="101"/>
      <c r="S494" s="101"/>
      <c r="T494" s="101"/>
      <c r="U494" s="101"/>
      <c r="V494" s="101"/>
      <c r="W494" s="101"/>
      <c r="X494" s="101"/>
      <c r="Y494" s="101"/>
      <c r="Z494" s="101"/>
      <c r="AA494" s="101"/>
      <c r="AB494" s="101"/>
      <c r="AC494" s="101"/>
      <c r="AD494" s="101"/>
      <c r="AE494" s="101"/>
      <c r="AF494" s="101"/>
      <c r="AG494" s="101"/>
      <c r="AH494" s="101"/>
      <c r="AI494" s="101"/>
      <c r="AJ494" s="101"/>
      <c r="AK494" s="101"/>
      <c r="AL494" s="101"/>
      <c r="AM494" s="101"/>
      <c r="AN494" s="101"/>
      <c r="AO494" s="101"/>
      <c r="AP494" s="101"/>
      <c r="AQ494" s="101"/>
      <c r="AR494" s="101"/>
      <c r="AS494" s="101"/>
      <c r="AT494" s="101"/>
      <c r="AU494" s="101"/>
    </row>
    <row r="495" spans="1:47" ht="12.75" customHeight="1" x14ac:dyDescent="0.2">
      <c r="A495" s="279">
        <v>36</v>
      </c>
      <c r="B495" s="441" t="s">
        <v>27</v>
      </c>
      <c r="C495" s="529">
        <f>C496+C497+C498</f>
        <v>671000</v>
      </c>
      <c r="D495" s="645">
        <f>D496+D497+D498</f>
        <v>0</v>
      </c>
      <c r="E495" s="645">
        <f>E496+E497+E498</f>
        <v>0</v>
      </c>
      <c r="F495" s="665">
        <f>D495/C495</f>
        <v>0</v>
      </c>
      <c r="G495" s="665" t="e">
        <f>E495/D495</f>
        <v>#DIV/0!</v>
      </c>
      <c r="H495" s="666">
        <f>E495/C495</f>
        <v>0</v>
      </c>
      <c r="I495" s="101"/>
      <c r="J495" s="101"/>
      <c r="K495" s="101"/>
      <c r="L495" s="101"/>
      <c r="M495" s="101"/>
      <c r="N495" s="101"/>
      <c r="O495" s="101"/>
      <c r="P495" s="101"/>
      <c r="Q495" s="101"/>
      <c r="R495" s="101"/>
      <c r="S495" s="101"/>
      <c r="T495" s="101"/>
      <c r="U495" s="101"/>
      <c r="V495" s="101"/>
      <c r="W495" s="101"/>
      <c r="X495" s="101"/>
      <c r="Y495" s="101"/>
      <c r="Z495" s="101"/>
      <c r="AA495" s="101"/>
      <c r="AB495" s="101"/>
      <c r="AC495" s="101"/>
      <c r="AD495" s="101"/>
      <c r="AE495" s="101"/>
      <c r="AF495" s="101"/>
      <c r="AG495" s="101"/>
      <c r="AH495" s="101"/>
      <c r="AI495" s="101"/>
      <c r="AJ495" s="101"/>
      <c r="AK495" s="101"/>
      <c r="AL495" s="101"/>
      <c r="AM495" s="101"/>
      <c r="AN495" s="101"/>
      <c r="AO495" s="101"/>
      <c r="AP495" s="101"/>
      <c r="AQ495" s="101"/>
      <c r="AR495" s="101"/>
      <c r="AS495" s="101"/>
      <c r="AT495" s="101"/>
      <c r="AU495" s="101"/>
    </row>
    <row r="496" spans="1:47" ht="12.75" customHeight="1" x14ac:dyDescent="0.2">
      <c r="A496" s="281">
        <v>367</v>
      </c>
      <c r="B496" s="443" t="s">
        <v>59</v>
      </c>
      <c r="C496" s="531">
        <v>550000</v>
      </c>
      <c r="D496" s="626"/>
      <c r="E496" s="626"/>
      <c r="F496" s="627"/>
      <c r="G496" s="627"/>
      <c r="H496" s="628"/>
      <c r="I496" s="101"/>
      <c r="J496" s="101"/>
      <c r="K496" s="101"/>
      <c r="L496" s="101"/>
      <c r="M496" s="101"/>
      <c r="N496" s="101"/>
      <c r="O496" s="101"/>
      <c r="P496" s="101"/>
      <c r="Q496" s="101"/>
      <c r="R496" s="101"/>
      <c r="S496" s="101"/>
      <c r="T496" s="101"/>
      <c r="U496" s="101"/>
      <c r="V496" s="101"/>
      <c r="W496" s="101"/>
      <c r="X496" s="101"/>
      <c r="Y496" s="101"/>
      <c r="Z496" s="101"/>
      <c r="AA496" s="101"/>
      <c r="AB496" s="101"/>
      <c r="AC496" s="101"/>
      <c r="AD496" s="101"/>
      <c r="AE496" s="101"/>
      <c r="AF496" s="101"/>
      <c r="AG496" s="101"/>
      <c r="AH496" s="101"/>
      <c r="AI496" s="101"/>
      <c r="AJ496" s="101"/>
      <c r="AK496" s="101"/>
      <c r="AL496" s="101"/>
      <c r="AM496" s="101"/>
      <c r="AN496" s="101"/>
      <c r="AO496" s="101"/>
      <c r="AP496" s="101"/>
      <c r="AQ496" s="101"/>
      <c r="AR496" s="101"/>
      <c r="AS496" s="101"/>
      <c r="AT496" s="101"/>
      <c r="AU496" s="101"/>
    </row>
    <row r="497" spans="1:47" ht="12.75" customHeight="1" x14ac:dyDescent="0.2">
      <c r="A497" s="281">
        <v>367</v>
      </c>
      <c r="B497" s="443" t="s">
        <v>29</v>
      </c>
      <c r="C497" s="531">
        <v>26000</v>
      </c>
      <c r="D497" s="626"/>
      <c r="E497" s="626"/>
      <c r="F497" s="627"/>
      <c r="G497" s="627"/>
      <c r="H497" s="628"/>
      <c r="I497" s="101"/>
      <c r="J497" s="101"/>
      <c r="K497" s="101"/>
      <c r="L497" s="101"/>
      <c r="M497" s="101"/>
      <c r="N497" s="101"/>
      <c r="O497" s="101"/>
      <c r="P497" s="101"/>
      <c r="Q497" s="101"/>
      <c r="R497" s="101"/>
      <c r="S497" s="101"/>
      <c r="T497" s="101"/>
      <c r="U497" s="101"/>
      <c r="V497" s="101"/>
      <c r="W497" s="101"/>
      <c r="X497" s="101"/>
      <c r="Y497" s="101"/>
      <c r="Z497" s="101"/>
      <c r="AA497" s="101"/>
      <c r="AB497" s="101"/>
      <c r="AC497" s="101"/>
      <c r="AD497" s="101"/>
      <c r="AE497" s="101"/>
      <c r="AF497" s="101"/>
      <c r="AG497" s="101"/>
      <c r="AH497" s="101"/>
      <c r="AI497" s="101"/>
      <c r="AJ497" s="101"/>
      <c r="AK497" s="101"/>
      <c r="AL497" s="101"/>
      <c r="AM497" s="101"/>
      <c r="AN497" s="101"/>
      <c r="AO497" s="101"/>
      <c r="AP497" s="101"/>
      <c r="AQ497" s="101"/>
      <c r="AR497" s="101"/>
      <c r="AS497" s="101"/>
      <c r="AT497" s="101"/>
      <c r="AU497" s="101"/>
    </row>
    <row r="498" spans="1:47" ht="12.75" customHeight="1" x14ac:dyDescent="0.2">
      <c r="A498" s="281">
        <v>367</v>
      </c>
      <c r="B498" s="443" t="s">
        <v>123</v>
      </c>
      <c r="C498" s="531">
        <v>95000</v>
      </c>
      <c r="D498" s="626"/>
      <c r="E498" s="626"/>
      <c r="F498" s="627"/>
      <c r="G498" s="627"/>
      <c r="H498" s="628"/>
      <c r="I498" s="101"/>
      <c r="J498" s="101"/>
      <c r="K498" s="101"/>
      <c r="L498" s="101"/>
      <c r="M498" s="101"/>
      <c r="N498" s="101"/>
      <c r="O498" s="101"/>
      <c r="P498" s="101"/>
      <c r="Q498" s="101"/>
      <c r="R498" s="101"/>
      <c r="S498" s="101"/>
      <c r="T498" s="101"/>
      <c r="U498" s="101"/>
      <c r="V498" s="101"/>
      <c r="W498" s="101"/>
      <c r="X498" s="101"/>
      <c r="Y498" s="101"/>
      <c r="Z498" s="101"/>
      <c r="AA498" s="101"/>
      <c r="AB498" s="101"/>
      <c r="AC498" s="101"/>
      <c r="AD498" s="101"/>
      <c r="AE498" s="101"/>
      <c r="AF498" s="101"/>
      <c r="AG498" s="101"/>
      <c r="AH498" s="101"/>
      <c r="AI498" s="101"/>
      <c r="AJ498" s="101"/>
      <c r="AK498" s="101"/>
      <c r="AL498" s="101"/>
      <c r="AM498" s="101"/>
      <c r="AN498" s="101"/>
      <c r="AO498" s="101"/>
      <c r="AP498" s="101"/>
      <c r="AQ498" s="101"/>
      <c r="AR498" s="101"/>
      <c r="AS498" s="101"/>
      <c r="AT498" s="101"/>
      <c r="AU498" s="101"/>
    </row>
    <row r="499" spans="1:47" ht="12.75" customHeight="1" x14ac:dyDescent="0.2">
      <c r="A499" s="279">
        <v>36</v>
      </c>
      <c r="B499" s="441" t="s">
        <v>31</v>
      </c>
      <c r="C499" s="529">
        <f>C500+C501+C502+C503+C504</f>
        <v>260000</v>
      </c>
      <c r="D499" s="645">
        <f>D500+D501+D502+D503+D504</f>
        <v>0</v>
      </c>
      <c r="E499" s="645">
        <f>E500+E501+E502+E503+E504</f>
        <v>0</v>
      </c>
      <c r="F499" s="665">
        <f>D499/C499</f>
        <v>0</v>
      </c>
      <c r="G499" s="665" t="e">
        <f>E499/D499</f>
        <v>#DIV/0!</v>
      </c>
      <c r="H499" s="666">
        <f>E499/C499</f>
        <v>0</v>
      </c>
      <c r="I499" s="101"/>
      <c r="J499" s="101"/>
      <c r="K499" s="101"/>
      <c r="L499" s="101"/>
      <c r="M499" s="101"/>
      <c r="N499" s="101"/>
      <c r="O499" s="101"/>
      <c r="P499" s="101"/>
      <c r="Q499" s="101"/>
      <c r="R499" s="101"/>
      <c r="S499" s="101"/>
      <c r="T499" s="101"/>
      <c r="U499" s="101"/>
      <c r="V499" s="101"/>
      <c r="W499" s="101"/>
      <c r="X499" s="101"/>
      <c r="Y499" s="101"/>
      <c r="Z499" s="101"/>
      <c r="AA499" s="101"/>
      <c r="AB499" s="101"/>
      <c r="AC499" s="101"/>
      <c r="AD499" s="101"/>
      <c r="AE499" s="101"/>
      <c r="AF499" s="101"/>
      <c r="AG499" s="101"/>
      <c r="AH499" s="101"/>
      <c r="AI499" s="101"/>
      <c r="AJ499" s="101"/>
      <c r="AK499" s="101"/>
      <c r="AL499" s="101"/>
      <c r="AM499" s="101"/>
      <c r="AN499" s="101"/>
      <c r="AO499" s="101"/>
      <c r="AP499" s="101"/>
      <c r="AQ499" s="101"/>
      <c r="AR499" s="101"/>
      <c r="AS499" s="101"/>
      <c r="AT499" s="101"/>
      <c r="AU499" s="101"/>
    </row>
    <row r="500" spans="1:47" ht="12.75" customHeight="1" x14ac:dyDescent="0.2">
      <c r="A500" s="317">
        <v>367</v>
      </c>
      <c r="B500" s="439" t="s">
        <v>32</v>
      </c>
      <c r="C500" s="546">
        <v>25000</v>
      </c>
      <c r="D500" s="626"/>
      <c r="E500" s="626"/>
      <c r="F500" s="627"/>
      <c r="G500" s="627"/>
      <c r="H500" s="628"/>
      <c r="I500" s="101"/>
      <c r="J500" s="101"/>
      <c r="K500" s="101"/>
      <c r="L500" s="101"/>
      <c r="M500" s="101"/>
      <c r="N500" s="101"/>
      <c r="O500" s="101"/>
      <c r="P500" s="101"/>
      <c r="Q500" s="101"/>
      <c r="R500" s="101"/>
      <c r="S500" s="101"/>
      <c r="T500" s="101"/>
      <c r="U500" s="101"/>
      <c r="V500" s="101"/>
      <c r="W500" s="101"/>
      <c r="X500" s="101"/>
      <c r="Y500" s="101"/>
      <c r="Z500" s="101"/>
      <c r="AA500" s="101"/>
      <c r="AB500" s="101"/>
      <c r="AC500" s="101"/>
      <c r="AD500" s="101"/>
      <c r="AE500" s="101"/>
      <c r="AF500" s="101"/>
      <c r="AG500" s="101"/>
      <c r="AH500" s="101"/>
      <c r="AI500" s="101"/>
      <c r="AJ500" s="101"/>
      <c r="AK500" s="101"/>
      <c r="AL500" s="101"/>
      <c r="AM500" s="101"/>
      <c r="AN500" s="101"/>
      <c r="AO500" s="101"/>
      <c r="AP500" s="101"/>
      <c r="AQ500" s="101"/>
      <c r="AR500" s="101"/>
      <c r="AS500" s="101"/>
      <c r="AT500" s="101"/>
      <c r="AU500" s="101"/>
    </row>
    <row r="501" spans="1:47" ht="12.75" customHeight="1" x14ac:dyDescent="0.2">
      <c r="A501" s="317">
        <v>367</v>
      </c>
      <c r="B501" s="439" t="s">
        <v>33</v>
      </c>
      <c r="C501" s="546">
        <v>30000</v>
      </c>
      <c r="D501" s="626"/>
      <c r="E501" s="626"/>
      <c r="F501" s="627"/>
      <c r="G501" s="627"/>
      <c r="H501" s="628"/>
      <c r="I501" s="101"/>
      <c r="J501" s="101"/>
      <c r="K501" s="101"/>
      <c r="L501" s="101"/>
      <c r="M501" s="101"/>
      <c r="N501" s="101"/>
      <c r="O501" s="101"/>
      <c r="P501" s="101"/>
      <c r="Q501" s="101"/>
      <c r="R501" s="101"/>
      <c r="S501" s="101"/>
      <c r="T501" s="101"/>
      <c r="U501" s="101"/>
      <c r="V501" s="101"/>
      <c r="W501" s="101"/>
      <c r="X501" s="101"/>
      <c r="Y501" s="101"/>
      <c r="Z501" s="101"/>
      <c r="AA501" s="101"/>
      <c r="AB501" s="101"/>
      <c r="AC501" s="101"/>
      <c r="AD501" s="101"/>
      <c r="AE501" s="101"/>
      <c r="AF501" s="101"/>
      <c r="AG501" s="101"/>
      <c r="AH501" s="101"/>
      <c r="AI501" s="101"/>
      <c r="AJ501" s="101"/>
      <c r="AK501" s="101"/>
      <c r="AL501" s="101"/>
      <c r="AM501" s="101"/>
      <c r="AN501" s="101"/>
      <c r="AO501" s="101"/>
      <c r="AP501" s="101"/>
      <c r="AQ501" s="101"/>
      <c r="AR501" s="101"/>
      <c r="AS501" s="101"/>
      <c r="AT501" s="101"/>
      <c r="AU501" s="101"/>
    </row>
    <row r="502" spans="1:47" ht="12.75" customHeight="1" x14ac:dyDescent="0.2">
      <c r="A502" s="281">
        <v>367</v>
      </c>
      <c r="B502" s="443" t="s">
        <v>34</v>
      </c>
      <c r="C502" s="531">
        <v>30000</v>
      </c>
      <c r="D502" s="626"/>
      <c r="E502" s="626"/>
      <c r="F502" s="627"/>
      <c r="G502" s="627"/>
      <c r="H502" s="628"/>
      <c r="I502" s="101"/>
      <c r="J502" s="101"/>
      <c r="K502" s="101"/>
      <c r="L502" s="101"/>
      <c r="M502" s="101"/>
      <c r="N502" s="101"/>
      <c r="O502" s="101"/>
      <c r="P502" s="101"/>
      <c r="Q502" s="101"/>
      <c r="R502" s="101"/>
      <c r="S502" s="101"/>
      <c r="T502" s="101"/>
      <c r="U502" s="101"/>
      <c r="V502" s="101"/>
      <c r="W502" s="101"/>
      <c r="X502" s="101"/>
      <c r="Y502" s="101"/>
      <c r="Z502" s="101"/>
      <c r="AA502" s="101"/>
      <c r="AB502" s="101"/>
      <c r="AC502" s="101"/>
      <c r="AD502" s="101"/>
      <c r="AE502" s="101"/>
      <c r="AF502" s="101"/>
      <c r="AG502" s="101"/>
      <c r="AH502" s="101"/>
      <c r="AI502" s="101"/>
      <c r="AJ502" s="101"/>
      <c r="AK502" s="101"/>
      <c r="AL502" s="101"/>
      <c r="AM502" s="101"/>
      <c r="AN502" s="101"/>
      <c r="AO502" s="101"/>
      <c r="AP502" s="101"/>
      <c r="AQ502" s="101"/>
      <c r="AR502" s="101"/>
      <c r="AS502" s="101"/>
      <c r="AT502" s="101"/>
      <c r="AU502" s="101"/>
    </row>
    <row r="503" spans="1:47" ht="12.75" customHeight="1" x14ac:dyDescent="0.2">
      <c r="A503" s="281">
        <v>367</v>
      </c>
      <c r="B503" s="443" t="s">
        <v>35</v>
      </c>
      <c r="C503" s="531">
        <v>65000</v>
      </c>
      <c r="D503" s="626"/>
      <c r="E503" s="626"/>
      <c r="F503" s="627"/>
      <c r="G503" s="627"/>
      <c r="H503" s="628"/>
      <c r="I503" s="101"/>
      <c r="J503" s="101"/>
      <c r="K503" s="101"/>
      <c r="L503" s="101"/>
      <c r="M503" s="101"/>
      <c r="N503" s="101"/>
      <c r="O503" s="101"/>
      <c r="P503" s="46"/>
    </row>
    <row r="504" spans="1:47" ht="12.75" customHeight="1" x14ac:dyDescent="0.2">
      <c r="A504" s="281">
        <v>367</v>
      </c>
      <c r="B504" s="443" t="s">
        <v>353</v>
      </c>
      <c r="C504" s="531">
        <v>110000</v>
      </c>
      <c r="D504" s="626"/>
      <c r="E504" s="626"/>
      <c r="F504" s="627"/>
      <c r="G504" s="627"/>
      <c r="H504" s="628"/>
      <c r="I504" s="101"/>
      <c r="J504" s="101"/>
      <c r="K504" s="101"/>
      <c r="L504" s="101"/>
      <c r="M504" s="101"/>
      <c r="N504" s="101"/>
      <c r="O504" s="101"/>
      <c r="P504" s="46"/>
    </row>
    <row r="505" spans="1:47" ht="24.95" customHeight="1" x14ac:dyDescent="0.2">
      <c r="A505" s="388" t="s">
        <v>419</v>
      </c>
      <c r="B505" s="520" t="s">
        <v>116</v>
      </c>
      <c r="C505" s="594">
        <f>C506</f>
        <v>195500</v>
      </c>
      <c r="D505" s="616">
        <f>D506</f>
        <v>180000</v>
      </c>
      <c r="E505" s="616">
        <f>E506</f>
        <v>180000</v>
      </c>
      <c r="F505" s="669">
        <f>D505/C505</f>
        <v>0.92071611253196928</v>
      </c>
      <c r="G505" s="669">
        <f>E505/D505</f>
        <v>1</v>
      </c>
      <c r="H505" s="670">
        <f>E505/C505</f>
        <v>0.92071611253196928</v>
      </c>
      <c r="I505" s="101"/>
      <c r="J505" s="101"/>
      <c r="K505" s="101"/>
      <c r="L505" s="101"/>
      <c r="M505" s="101"/>
      <c r="N505" s="101"/>
      <c r="O505" s="101"/>
      <c r="P505" s="46"/>
    </row>
    <row r="506" spans="1:47" ht="20.100000000000001" customHeight="1" x14ac:dyDescent="0.2">
      <c r="A506" s="362" t="s">
        <v>416</v>
      </c>
      <c r="B506" s="521"/>
      <c r="C506" s="580">
        <f>C508</f>
        <v>195500</v>
      </c>
      <c r="D506" s="608">
        <f>D508</f>
        <v>180000</v>
      </c>
      <c r="E506" s="608">
        <f>E508</f>
        <v>180000</v>
      </c>
      <c r="F506" s="667">
        <f>D506/C506</f>
        <v>0.92071611253196928</v>
      </c>
      <c r="G506" s="667">
        <f>E506/D506</f>
        <v>1</v>
      </c>
      <c r="H506" s="668">
        <f>E506/C506</f>
        <v>0.92071611253196928</v>
      </c>
      <c r="I506" s="101"/>
      <c r="J506" s="101"/>
      <c r="K506" s="101"/>
      <c r="L506" s="101"/>
      <c r="M506" s="101"/>
      <c r="N506" s="101"/>
      <c r="O506" s="101"/>
      <c r="P506" s="46"/>
    </row>
    <row r="507" spans="1:47" ht="15" customHeight="1" x14ac:dyDescent="0.2">
      <c r="A507" s="343" t="s">
        <v>417</v>
      </c>
      <c r="B507" s="242" t="s">
        <v>236</v>
      </c>
      <c r="C507" s="565"/>
      <c r="D507" s="617"/>
      <c r="E507" s="610"/>
      <c r="F507" s="661"/>
      <c r="G507" s="661"/>
      <c r="H507" s="662"/>
      <c r="I507" s="101"/>
      <c r="J507" s="101"/>
      <c r="K507" s="101"/>
      <c r="L507" s="101"/>
      <c r="M507" s="101"/>
      <c r="N507" s="101"/>
      <c r="O507" s="101"/>
      <c r="P507" s="46"/>
    </row>
    <row r="508" spans="1:47" ht="15" customHeight="1" x14ac:dyDescent="0.2">
      <c r="A508" s="389"/>
      <c r="B508" s="522" t="s">
        <v>237</v>
      </c>
      <c r="C508" s="556">
        <f>C511</f>
        <v>195500</v>
      </c>
      <c r="D508" s="610">
        <v>180000</v>
      </c>
      <c r="E508" s="610">
        <v>180000</v>
      </c>
      <c r="F508" s="661">
        <f>D508/C508</f>
        <v>0.92071611253196928</v>
      </c>
      <c r="G508" s="661">
        <f>E508/D508</f>
        <v>1</v>
      </c>
      <c r="H508" s="662">
        <f>E508/C508</f>
        <v>0.92071611253196928</v>
      </c>
      <c r="I508" s="101"/>
      <c r="J508" s="101"/>
      <c r="K508" s="101"/>
      <c r="L508" s="101"/>
      <c r="M508" s="101"/>
      <c r="N508" s="101"/>
      <c r="O508" s="101"/>
      <c r="P508" s="46"/>
    </row>
    <row r="509" spans="1:47" ht="15" customHeight="1" x14ac:dyDescent="0.2">
      <c r="A509" s="390"/>
      <c r="B509" s="523" t="s">
        <v>333</v>
      </c>
      <c r="C509" s="595"/>
      <c r="D509" s="609"/>
      <c r="E509" s="609"/>
      <c r="F509" s="612"/>
      <c r="G509" s="612"/>
      <c r="H509" s="613"/>
      <c r="I509" s="101"/>
      <c r="J509" s="101"/>
      <c r="K509" s="101"/>
      <c r="L509" s="101"/>
      <c r="M509" s="101"/>
      <c r="N509" s="101"/>
      <c r="O509" s="101"/>
      <c r="P509" s="46"/>
    </row>
    <row r="510" spans="1:47" ht="12.75" customHeight="1" x14ac:dyDescent="0.2">
      <c r="A510" s="391" t="s">
        <v>109</v>
      </c>
      <c r="B510" s="519" t="s">
        <v>131</v>
      </c>
      <c r="C510" s="574"/>
      <c r="D510" s="626"/>
      <c r="E510" s="626"/>
      <c r="F510" s="627"/>
      <c r="G510" s="627"/>
      <c r="H510" s="628"/>
      <c r="I510" s="101"/>
      <c r="J510" s="101"/>
      <c r="K510" s="101"/>
      <c r="L510" s="101"/>
      <c r="M510" s="101"/>
      <c r="N510" s="101"/>
      <c r="O510" s="101"/>
      <c r="P510" s="46"/>
    </row>
    <row r="511" spans="1:47" ht="12.75" customHeight="1" x14ac:dyDescent="0.2">
      <c r="A511" s="392">
        <v>3</v>
      </c>
      <c r="B511" s="440" t="s">
        <v>69</v>
      </c>
      <c r="C511" s="575">
        <f>C512+C516+C521+C523+C525</f>
        <v>195500</v>
      </c>
      <c r="D511" s="644">
        <f>D512+D516+D521+D523+D525</f>
        <v>0</v>
      </c>
      <c r="E511" s="644">
        <f>E512+E516+E521+E523+E525</f>
        <v>0</v>
      </c>
      <c r="F511" s="663">
        <f>D511/C511</f>
        <v>0</v>
      </c>
      <c r="G511" s="663" t="e">
        <f>E511/D511</f>
        <v>#DIV/0!</v>
      </c>
      <c r="H511" s="664">
        <f>E511/C511</f>
        <v>0</v>
      </c>
      <c r="I511" s="101"/>
      <c r="J511" s="101"/>
      <c r="K511" s="101"/>
      <c r="L511" s="101"/>
      <c r="M511" s="101"/>
      <c r="N511" s="101"/>
      <c r="O511" s="101"/>
      <c r="P511" s="46"/>
    </row>
    <row r="512" spans="1:47" ht="12.75" customHeight="1" x14ac:dyDescent="0.2">
      <c r="A512" s="315">
        <v>36</v>
      </c>
      <c r="B512" s="490" t="s">
        <v>27</v>
      </c>
      <c r="C512" s="558">
        <f>C513+C514+C515</f>
        <v>96500</v>
      </c>
      <c r="D512" s="645">
        <f>D513+D514+D515</f>
        <v>0</v>
      </c>
      <c r="E512" s="645">
        <f>E513+E514+E515</f>
        <v>0</v>
      </c>
      <c r="F512" s="665">
        <f>D512/C512</f>
        <v>0</v>
      </c>
      <c r="G512" s="665" t="e">
        <f>E512/D512</f>
        <v>#DIV/0!</v>
      </c>
      <c r="H512" s="666">
        <f>E512/C512</f>
        <v>0</v>
      </c>
      <c r="I512" s="101"/>
      <c r="J512" s="101"/>
      <c r="K512" s="101"/>
      <c r="L512" s="101"/>
      <c r="M512" s="101"/>
      <c r="N512" s="101"/>
      <c r="O512" s="101"/>
      <c r="P512" s="46"/>
    </row>
    <row r="513" spans="1:16" ht="12.75" customHeight="1" x14ac:dyDescent="0.2">
      <c r="A513" s="313">
        <v>367</v>
      </c>
      <c r="B513" s="502" t="s">
        <v>74</v>
      </c>
      <c r="C513" s="531">
        <v>78000</v>
      </c>
      <c r="D513" s="626"/>
      <c r="E513" s="626"/>
      <c r="F513" s="671"/>
      <c r="G513" s="671"/>
      <c r="H513" s="672"/>
      <c r="I513" s="101"/>
      <c r="J513" s="101"/>
      <c r="K513" s="101"/>
      <c r="L513" s="101"/>
      <c r="M513" s="101"/>
      <c r="N513" s="101"/>
      <c r="O513" s="101"/>
      <c r="P513" s="46"/>
    </row>
    <row r="514" spans="1:16" ht="12.75" customHeight="1" x14ac:dyDescent="0.2">
      <c r="A514" s="313">
        <v>367</v>
      </c>
      <c r="B514" s="464" t="s">
        <v>29</v>
      </c>
      <c r="C514" s="531">
        <v>3500</v>
      </c>
      <c r="D514" s="626"/>
      <c r="E514" s="626"/>
      <c r="F514" s="671"/>
      <c r="G514" s="671"/>
      <c r="H514" s="672"/>
      <c r="I514" s="101"/>
      <c r="J514" s="101"/>
      <c r="K514" s="101"/>
      <c r="L514" s="101"/>
      <c r="M514" s="101"/>
      <c r="N514" s="101"/>
      <c r="O514" s="101"/>
      <c r="P514" s="46"/>
    </row>
    <row r="515" spans="1:16" ht="12.75" customHeight="1" x14ac:dyDescent="0.2">
      <c r="A515" s="313">
        <v>367</v>
      </c>
      <c r="B515" s="464" t="s">
        <v>123</v>
      </c>
      <c r="C515" s="531">
        <v>15000</v>
      </c>
      <c r="D515" s="626"/>
      <c r="E515" s="626"/>
      <c r="F515" s="671"/>
      <c r="G515" s="671"/>
      <c r="H515" s="672"/>
      <c r="I515" s="101"/>
      <c r="J515" s="101"/>
      <c r="K515" s="101"/>
      <c r="L515" s="101"/>
      <c r="M515" s="101"/>
      <c r="N515" s="101"/>
      <c r="O515" s="101"/>
      <c r="P515" s="46"/>
    </row>
    <row r="516" spans="1:16" ht="12.75" customHeight="1" x14ac:dyDescent="0.2">
      <c r="A516" s="315">
        <v>36</v>
      </c>
      <c r="B516" s="460" t="s">
        <v>31</v>
      </c>
      <c r="C516" s="558">
        <f>C517+C518+C519+C520</f>
        <v>77000</v>
      </c>
      <c r="D516" s="645">
        <f>D517+D518+D519+D520</f>
        <v>0</v>
      </c>
      <c r="E516" s="645">
        <f>E517+E518+E519+E520</f>
        <v>0</v>
      </c>
      <c r="F516" s="665">
        <f>D516/C516</f>
        <v>0</v>
      </c>
      <c r="G516" s="665" t="e">
        <f>E516/D516</f>
        <v>#DIV/0!</v>
      </c>
      <c r="H516" s="666">
        <f>E516/C516</f>
        <v>0</v>
      </c>
      <c r="I516" s="101"/>
      <c r="J516" s="101"/>
      <c r="K516" s="101"/>
      <c r="L516" s="101"/>
      <c r="M516" s="101"/>
      <c r="N516" s="101"/>
      <c r="O516" s="101"/>
      <c r="P516" s="46"/>
    </row>
    <row r="517" spans="1:16" ht="12.75" customHeight="1" x14ac:dyDescent="0.2">
      <c r="A517" s="313">
        <v>367</v>
      </c>
      <c r="B517" s="464" t="s">
        <v>32</v>
      </c>
      <c r="C517" s="560">
        <v>2000</v>
      </c>
      <c r="D517" s="626"/>
      <c r="E517" s="626"/>
      <c r="F517" s="671"/>
      <c r="G517" s="671"/>
      <c r="H517" s="672"/>
      <c r="I517" s="101"/>
      <c r="J517" s="101"/>
      <c r="K517" s="101"/>
      <c r="L517" s="101"/>
      <c r="M517" s="101"/>
      <c r="N517" s="101"/>
      <c r="O517" s="101"/>
      <c r="P517" s="46"/>
    </row>
    <row r="518" spans="1:16" ht="12.75" customHeight="1" x14ac:dyDescent="0.2">
      <c r="A518" s="313">
        <v>367</v>
      </c>
      <c r="B518" s="464" t="s">
        <v>33</v>
      </c>
      <c r="C518" s="560">
        <v>30000</v>
      </c>
      <c r="D518" s="626"/>
      <c r="E518" s="626"/>
      <c r="F518" s="671"/>
      <c r="G518" s="671"/>
      <c r="H518" s="672"/>
      <c r="I518" s="101"/>
      <c r="J518" s="101"/>
      <c r="K518" s="101"/>
      <c r="L518" s="101"/>
      <c r="M518" s="101"/>
      <c r="N518" s="101"/>
      <c r="O518" s="101"/>
      <c r="P518" s="46"/>
    </row>
    <row r="519" spans="1:16" ht="12.75" customHeight="1" x14ac:dyDescent="0.2">
      <c r="A519" s="313">
        <v>367</v>
      </c>
      <c r="B519" s="464" t="s">
        <v>34</v>
      </c>
      <c r="C519" s="560">
        <v>15000</v>
      </c>
      <c r="D519" s="626"/>
      <c r="E519" s="626"/>
      <c r="F519" s="671"/>
      <c r="G519" s="671"/>
      <c r="H519" s="672"/>
      <c r="I519" s="101"/>
      <c r="J519" s="101"/>
      <c r="K519" s="101"/>
      <c r="L519" s="101"/>
      <c r="M519" s="101"/>
      <c r="N519" s="101"/>
      <c r="O519" s="101"/>
      <c r="P519" s="46"/>
    </row>
    <row r="520" spans="1:16" ht="12.75" customHeight="1" x14ac:dyDescent="0.2">
      <c r="A520" s="313">
        <v>367</v>
      </c>
      <c r="B520" s="464" t="s">
        <v>35</v>
      </c>
      <c r="C520" s="560">
        <v>30000</v>
      </c>
      <c r="D520" s="626"/>
      <c r="E520" s="626"/>
      <c r="F520" s="671"/>
      <c r="G520" s="671"/>
      <c r="H520" s="672"/>
      <c r="I520" s="101"/>
      <c r="J520" s="101"/>
      <c r="K520" s="101"/>
      <c r="L520" s="101"/>
      <c r="M520" s="101"/>
      <c r="N520" s="101"/>
      <c r="O520" s="101"/>
      <c r="P520" s="46"/>
    </row>
    <row r="521" spans="1:16" ht="12.75" customHeight="1" x14ac:dyDescent="0.2">
      <c r="A521" s="315">
        <v>36</v>
      </c>
      <c r="B521" s="460" t="s">
        <v>36</v>
      </c>
      <c r="C521" s="558">
        <f>C522</f>
        <v>2000</v>
      </c>
      <c r="D521" s="645">
        <f>D522</f>
        <v>0</v>
      </c>
      <c r="E521" s="645">
        <f>E522</f>
        <v>0</v>
      </c>
      <c r="F521" s="665">
        <f>D521/C521</f>
        <v>0</v>
      </c>
      <c r="G521" s="665" t="e">
        <f>E521/D521</f>
        <v>#DIV/0!</v>
      </c>
      <c r="H521" s="666">
        <f>E521/C521</f>
        <v>0</v>
      </c>
      <c r="I521" s="101"/>
      <c r="J521" s="101"/>
      <c r="K521" s="101"/>
      <c r="L521" s="101"/>
      <c r="M521" s="101"/>
      <c r="N521" s="101"/>
      <c r="O521" s="101"/>
      <c r="P521" s="46"/>
    </row>
    <row r="522" spans="1:16" ht="12.75" customHeight="1" x14ac:dyDescent="0.2">
      <c r="A522" s="313">
        <v>367</v>
      </c>
      <c r="B522" s="464" t="s">
        <v>37</v>
      </c>
      <c r="C522" s="560">
        <v>2000</v>
      </c>
      <c r="D522" s="653"/>
      <c r="E522" s="653"/>
      <c r="F522" s="671"/>
      <c r="G522" s="671"/>
      <c r="H522" s="672"/>
      <c r="I522" s="101"/>
      <c r="J522" s="101"/>
      <c r="K522" s="101"/>
      <c r="L522" s="101"/>
      <c r="M522" s="101"/>
      <c r="N522" s="101"/>
      <c r="O522" s="101"/>
      <c r="P522" s="46"/>
    </row>
    <row r="523" spans="1:16" ht="12.75" customHeight="1" x14ac:dyDescent="0.2">
      <c r="A523" s="315">
        <v>36</v>
      </c>
      <c r="B523" s="460" t="s">
        <v>375</v>
      </c>
      <c r="C523" s="558">
        <f>C524</f>
        <v>5000</v>
      </c>
      <c r="D523" s="645">
        <f>D524</f>
        <v>0</v>
      </c>
      <c r="E523" s="645">
        <f>E524</f>
        <v>0</v>
      </c>
      <c r="F523" s="665">
        <f>D523/C523</f>
        <v>0</v>
      </c>
      <c r="G523" s="665" t="e">
        <f>E523/D523</f>
        <v>#DIV/0!</v>
      </c>
      <c r="H523" s="666">
        <f>E523/C523</f>
        <v>0</v>
      </c>
      <c r="I523" s="101"/>
      <c r="J523" s="101"/>
      <c r="K523" s="101"/>
      <c r="L523" s="101"/>
      <c r="M523" s="101"/>
      <c r="N523" s="101"/>
      <c r="O523" s="101"/>
      <c r="P523" s="46"/>
    </row>
    <row r="524" spans="1:16" ht="12.75" customHeight="1" x14ac:dyDescent="0.2">
      <c r="A524" s="313">
        <v>367</v>
      </c>
      <c r="B524" s="464" t="s">
        <v>376</v>
      </c>
      <c r="C524" s="560">
        <v>5000</v>
      </c>
      <c r="D524" s="653"/>
      <c r="E524" s="653"/>
      <c r="F524" s="671"/>
      <c r="G524" s="671"/>
      <c r="H524" s="672"/>
      <c r="I524" s="101"/>
      <c r="J524" s="101"/>
      <c r="K524" s="101"/>
      <c r="L524" s="101"/>
      <c r="M524" s="101"/>
      <c r="N524" s="101"/>
      <c r="O524" s="101"/>
      <c r="P524" s="46"/>
    </row>
    <row r="525" spans="1:16" ht="12.75" customHeight="1" x14ac:dyDescent="0.2">
      <c r="A525" s="315">
        <v>36</v>
      </c>
      <c r="B525" s="460" t="s">
        <v>88</v>
      </c>
      <c r="C525" s="558">
        <f>C526</f>
        <v>15000</v>
      </c>
      <c r="D525" s="645">
        <f>D526</f>
        <v>0</v>
      </c>
      <c r="E525" s="645">
        <f>E526</f>
        <v>0</v>
      </c>
      <c r="F525" s="665">
        <f>D525/C525</f>
        <v>0</v>
      </c>
      <c r="G525" s="665" t="e">
        <f>E525/D525</f>
        <v>#DIV/0!</v>
      </c>
      <c r="H525" s="666">
        <f>E525/C525</f>
        <v>0</v>
      </c>
      <c r="I525" s="101"/>
      <c r="J525" s="101"/>
      <c r="K525" s="101"/>
      <c r="L525" s="101"/>
      <c r="M525" s="101"/>
      <c r="N525" s="101"/>
      <c r="O525" s="101"/>
      <c r="P525" s="46"/>
    </row>
    <row r="526" spans="1:16" ht="12.75" customHeight="1" thickBot="1" x14ac:dyDescent="0.25">
      <c r="A526" s="393">
        <v>367</v>
      </c>
      <c r="B526" s="524" t="s">
        <v>75</v>
      </c>
      <c r="C526" s="603">
        <v>15000</v>
      </c>
      <c r="D526" s="654"/>
      <c r="E526" s="654"/>
      <c r="F526" s="673"/>
      <c r="G526" s="673"/>
      <c r="H526" s="674"/>
      <c r="I526" s="101"/>
      <c r="J526" s="101"/>
      <c r="K526" s="101"/>
      <c r="L526" s="101"/>
      <c r="M526" s="101"/>
      <c r="N526" s="101"/>
      <c r="O526" s="101"/>
      <c r="P526" s="46"/>
    </row>
    <row r="527" spans="1:16" x14ac:dyDescent="0.2">
      <c r="D527" s="98"/>
      <c r="E527" s="98"/>
      <c r="F527" s="98"/>
      <c r="G527" s="98"/>
      <c r="H527" s="98"/>
      <c r="I527" s="101"/>
      <c r="J527" s="101"/>
      <c r="K527" s="101"/>
      <c r="L527" s="101"/>
      <c r="M527" s="101"/>
      <c r="N527" s="101"/>
      <c r="O527" s="101"/>
      <c r="P527" s="46"/>
    </row>
    <row r="528" spans="1:16" x14ac:dyDescent="0.2">
      <c r="B528" s="27"/>
      <c r="C528" s="27"/>
      <c r="D528" s="101"/>
      <c r="E528" s="101"/>
      <c r="F528" s="101"/>
      <c r="G528" s="101"/>
      <c r="H528" s="101"/>
      <c r="I528" s="101"/>
      <c r="J528" s="101"/>
      <c r="K528" s="101"/>
      <c r="L528" s="101"/>
      <c r="M528" s="101"/>
      <c r="N528" s="101"/>
      <c r="O528" s="101"/>
      <c r="P528" s="46"/>
    </row>
    <row r="529" spans="2:16" x14ac:dyDescent="0.2">
      <c r="B529" s="27"/>
      <c r="C529" s="27"/>
      <c r="D529" s="101"/>
      <c r="E529" s="101"/>
      <c r="F529" s="101"/>
      <c r="G529" s="101"/>
      <c r="H529" s="101"/>
      <c r="I529" s="101"/>
      <c r="J529" s="101"/>
      <c r="K529" s="101"/>
      <c r="L529" s="101"/>
      <c r="M529" s="101"/>
      <c r="N529" s="101"/>
      <c r="O529" s="101"/>
      <c r="P529" s="46"/>
    </row>
    <row r="530" spans="2:16" x14ac:dyDescent="0.2">
      <c r="B530" s="27"/>
      <c r="C530" s="27"/>
      <c r="D530" s="101"/>
      <c r="E530" s="101"/>
      <c r="F530" s="101"/>
      <c r="G530" s="101"/>
      <c r="H530" s="101"/>
      <c r="I530" s="101"/>
      <c r="J530" s="101"/>
      <c r="K530" s="101"/>
      <c r="L530" s="101"/>
      <c r="M530" s="101"/>
      <c r="N530" s="101"/>
      <c r="O530" s="101"/>
      <c r="P530" s="46"/>
    </row>
    <row r="531" spans="2:16" x14ac:dyDescent="0.2">
      <c r="B531" s="27"/>
      <c r="C531" s="27"/>
      <c r="D531" s="101"/>
      <c r="E531" s="101"/>
      <c r="F531" s="101"/>
      <c r="G531" s="101"/>
      <c r="H531" s="101"/>
      <c r="I531" s="101"/>
      <c r="J531" s="101"/>
      <c r="K531" s="101"/>
      <c r="L531" s="101"/>
      <c r="M531" s="101"/>
      <c r="N531" s="101"/>
      <c r="O531" s="101"/>
      <c r="P531" s="46"/>
    </row>
    <row r="532" spans="2:16" x14ac:dyDescent="0.2">
      <c r="B532" s="27"/>
      <c r="C532" s="27"/>
      <c r="D532" s="101"/>
      <c r="E532" s="101"/>
      <c r="F532" s="101"/>
      <c r="G532" s="101"/>
      <c r="H532" s="101"/>
      <c r="I532" s="101"/>
      <c r="J532" s="101"/>
      <c r="K532" s="101"/>
      <c r="L532" s="101"/>
      <c r="M532" s="101"/>
      <c r="N532" s="101"/>
      <c r="O532" s="101"/>
      <c r="P532" s="46"/>
    </row>
    <row r="533" spans="2:16" x14ac:dyDescent="0.2">
      <c r="B533" s="27"/>
      <c r="C533" s="27"/>
      <c r="D533" s="101"/>
      <c r="E533" s="101"/>
      <c r="F533" s="101"/>
      <c r="G533" s="101"/>
      <c r="H533" s="101"/>
      <c r="I533" s="101"/>
      <c r="J533" s="101"/>
      <c r="K533" s="101"/>
      <c r="L533" s="101"/>
      <c r="M533" s="101"/>
      <c r="N533" s="101"/>
      <c r="O533" s="101"/>
      <c r="P533" s="46"/>
    </row>
    <row r="534" spans="2:16" x14ac:dyDescent="0.2">
      <c r="B534" s="27"/>
      <c r="C534" s="27"/>
      <c r="D534" s="101"/>
      <c r="E534" s="101"/>
      <c r="F534" s="101"/>
      <c r="G534" s="101"/>
      <c r="H534" s="101"/>
      <c r="I534" s="101"/>
      <c r="J534" s="101"/>
      <c r="K534" s="101"/>
      <c r="L534" s="101"/>
      <c r="M534" s="101"/>
      <c r="N534" s="101"/>
      <c r="O534" s="101"/>
      <c r="P534" s="46"/>
    </row>
    <row r="535" spans="2:16" x14ac:dyDescent="0.2">
      <c r="B535" s="27"/>
      <c r="C535" s="27"/>
      <c r="D535" s="101"/>
      <c r="E535" s="101"/>
      <c r="F535" s="101"/>
      <c r="G535" s="101"/>
      <c r="H535" s="101"/>
      <c r="I535" s="101"/>
      <c r="J535" s="101"/>
      <c r="K535" s="101"/>
      <c r="L535" s="101"/>
      <c r="M535" s="101"/>
      <c r="N535" s="101"/>
      <c r="O535" s="101"/>
      <c r="P535" s="46"/>
    </row>
    <row r="536" spans="2:16" x14ac:dyDescent="0.2">
      <c r="B536" s="27"/>
      <c r="C536" s="27"/>
      <c r="D536" s="101"/>
      <c r="E536" s="101"/>
      <c r="F536" s="101"/>
      <c r="G536" s="101"/>
      <c r="H536" s="101"/>
      <c r="I536" s="101"/>
      <c r="J536" s="101"/>
      <c r="K536" s="101"/>
      <c r="L536" s="101"/>
      <c r="M536" s="101"/>
      <c r="N536" s="101"/>
      <c r="O536" s="101"/>
      <c r="P536" s="46"/>
    </row>
    <row r="537" spans="2:16" x14ac:dyDescent="0.2">
      <c r="B537" s="27"/>
      <c r="C537" s="27"/>
      <c r="D537" s="101"/>
      <c r="E537" s="101"/>
      <c r="F537" s="101"/>
      <c r="G537" s="101"/>
      <c r="H537" s="101"/>
      <c r="I537" s="101"/>
      <c r="J537" s="101"/>
      <c r="K537" s="101"/>
      <c r="L537" s="101"/>
      <c r="M537" s="101"/>
      <c r="N537" s="101"/>
      <c r="O537" s="101"/>
      <c r="P537" s="46"/>
    </row>
    <row r="538" spans="2:16" x14ac:dyDescent="0.2">
      <c r="B538" s="27"/>
      <c r="C538" s="27"/>
      <c r="D538" s="101"/>
      <c r="E538" s="101"/>
      <c r="F538" s="101"/>
      <c r="G538" s="101"/>
      <c r="H538" s="101"/>
      <c r="I538" s="101"/>
      <c r="J538" s="101"/>
      <c r="K538" s="101"/>
      <c r="L538" s="101"/>
      <c r="M538" s="101"/>
      <c r="N538" s="101"/>
      <c r="O538" s="101"/>
      <c r="P538" s="46"/>
    </row>
    <row r="539" spans="2:16" x14ac:dyDescent="0.2">
      <c r="B539" s="27"/>
      <c r="C539" s="27"/>
      <c r="D539" s="101"/>
      <c r="E539" s="101"/>
      <c r="F539" s="101"/>
      <c r="G539" s="101"/>
      <c r="H539" s="101"/>
      <c r="I539" s="101"/>
      <c r="J539" s="101"/>
      <c r="K539" s="101"/>
      <c r="L539" s="101"/>
      <c r="M539" s="101"/>
      <c r="N539" s="101"/>
      <c r="O539" s="101"/>
      <c r="P539" s="46"/>
    </row>
    <row r="540" spans="2:16" x14ac:dyDescent="0.2">
      <c r="B540" s="27"/>
      <c r="C540" s="27"/>
      <c r="D540" s="101"/>
      <c r="E540" s="101"/>
      <c r="F540" s="101"/>
      <c r="G540" s="101"/>
      <c r="H540" s="101"/>
      <c r="I540" s="101"/>
      <c r="J540" s="101"/>
      <c r="K540" s="101"/>
      <c r="L540" s="101"/>
      <c r="M540" s="101"/>
      <c r="N540" s="101"/>
      <c r="O540" s="101"/>
      <c r="P540" s="46"/>
    </row>
    <row r="541" spans="2:16" x14ac:dyDescent="0.2">
      <c r="B541" s="27"/>
      <c r="C541" s="27"/>
      <c r="D541" s="101"/>
      <c r="E541" s="101"/>
      <c r="F541" s="101"/>
      <c r="G541" s="101"/>
      <c r="H541" s="101"/>
      <c r="I541" s="101"/>
      <c r="J541" s="101"/>
      <c r="K541" s="101"/>
      <c r="L541" s="101"/>
      <c r="M541" s="101"/>
      <c r="N541" s="101"/>
      <c r="O541" s="101"/>
      <c r="P541" s="46"/>
    </row>
    <row r="542" spans="2:16" x14ac:dyDescent="0.2">
      <c r="B542" s="27"/>
      <c r="C542" s="27"/>
      <c r="D542" s="101"/>
      <c r="E542" s="101"/>
      <c r="F542" s="101"/>
      <c r="G542" s="101"/>
      <c r="H542" s="101"/>
      <c r="I542" s="101"/>
      <c r="J542" s="101"/>
      <c r="K542" s="101"/>
      <c r="L542" s="101"/>
      <c r="M542" s="101"/>
      <c r="N542" s="101"/>
      <c r="O542" s="101"/>
      <c r="P542" s="46"/>
    </row>
    <row r="543" spans="2:16" x14ac:dyDescent="0.2">
      <c r="B543" s="27"/>
      <c r="C543" s="27"/>
      <c r="D543" s="101"/>
      <c r="E543" s="101"/>
      <c r="F543" s="101"/>
      <c r="G543" s="101"/>
      <c r="H543" s="101"/>
      <c r="I543" s="101"/>
      <c r="J543" s="101"/>
      <c r="K543" s="101"/>
      <c r="L543" s="101"/>
      <c r="M543" s="101"/>
      <c r="N543" s="101"/>
      <c r="O543" s="101"/>
      <c r="P543" s="46"/>
    </row>
    <row r="544" spans="2:16" x14ac:dyDescent="0.2">
      <c r="B544" s="27"/>
      <c r="C544" s="27"/>
      <c r="D544" s="101"/>
      <c r="E544" s="101"/>
      <c r="F544" s="101"/>
      <c r="G544" s="101"/>
      <c r="H544" s="101"/>
      <c r="I544" s="101"/>
      <c r="J544" s="101"/>
      <c r="K544" s="101"/>
      <c r="L544" s="101"/>
      <c r="M544" s="101"/>
      <c r="N544" s="101"/>
      <c r="O544" s="101"/>
      <c r="P544" s="46"/>
    </row>
    <row r="545" spans="2:16" x14ac:dyDescent="0.2">
      <c r="B545" s="27"/>
      <c r="C545" s="27"/>
      <c r="D545" s="101"/>
      <c r="E545" s="101"/>
      <c r="F545" s="101"/>
      <c r="G545" s="101"/>
      <c r="H545" s="101"/>
      <c r="I545" s="101"/>
      <c r="J545" s="101"/>
      <c r="K545" s="101"/>
      <c r="L545" s="101"/>
      <c r="M545" s="101"/>
      <c r="N545" s="101"/>
      <c r="O545" s="101"/>
      <c r="P545" s="46"/>
    </row>
    <row r="546" spans="2:16" x14ac:dyDescent="0.2">
      <c r="B546" s="27"/>
      <c r="C546" s="27"/>
      <c r="D546" s="101"/>
      <c r="E546" s="101"/>
      <c r="F546" s="101"/>
      <c r="G546" s="101"/>
      <c r="H546" s="101"/>
      <c r="I546" s="101"/>
      <c r="J546" s="101"/>
      <c r="K546" s="101"/>
      <c r="L546" s="101"/>
      <c r="M546" s="101"/>
      <c r="N546" s="101"/>
      <c r="O546" s="101"/>
      <c r="P546" s="46"/>
    </row>
    <row r="547" spans="2:16" x14ac:dyDescent="0.2">
      <c r="B547" s="27"/>
      <c r="C547" s="27"/>
      <c r="D547" s="101"/>
      <c r="E547" s="101"/>
      <c r="F547" s="101"/>
      <c r="G547" s="101"/>
      <c r="H547" s="101"/>
      <c r="I547" s="101"/>
      <c r="J547" s="101"/>
      <c r="K547" s="101"/>
      <c r="L547" s="101"/>
      <c r="M547" s="101"/>
      <c r="N547" s="101"/>
      <c r="O547" s="101"/>
      <c r="P547" s="46"/>
    </row>
    <row r="548" spans="2:16" x14ac:dyDescent="0.2">
      <c r="B548" s="27"/>
      <c r="C548" s="27"/>
      <c r="D548" s="101"/>
      <c r="E548" s="101"/>
      <c r="F548" s="101"/>
      <c r="G548" s="101"/>
      <c r="H548" s="101"/>
      <c r="I548" s="101"/>
      <c r="J548" s="101"/>
      <c r="K548" s="101"/>
      <c r="L548" s="101"/>
      <c r="M548" s="101"/>
      <c r="N548" s="101"/>
      <c r="O548" s="101"/>
      <c r="P548" s="46"/>
    </row>
    <row r="549" spans="2:16" x14ac:dyDescent="0.2">
      <c r="B549" s="27"/>
      <c r="C549" s="27"/>
      <c r="D549" s="101"/>
      <c r="E549" s="101"/>
      <c r="F549" s="101"/>
      <c r="G549" s="101"/>
      <c r="H549" s="101"/>
      <c r="I549" s="101"/>
      <c r="J549" s="101"/>
      <c r="K549" s="101"/>
      <c r="L549" s="101"/>
      <c r="M549" s="101"/>
      <c r="N549" s="101"/>
      <c r="O549" s="101"/>
      <c r="P549" s="46"/>
    </row>
    <row r="550" spans="2:16" x14ac:dyDescent="0.2">
      <c r="B550" s="27"/>
      <c r="C550" s="27"/>
      <c r="D550" s="101"/>
      <c r="E550" s="101"/>
      <c r="F550" s="101"/>
      <c r="G550" s="101"/>
      <c r="H550" s="101"/>
      <c r="I550" s="101"/>
      <c r="J550" s="101"/>
      <c r="K550" s="101"/>
      <c r="L550" s="101"/>
      <c r="M550" s="101"/>
      <c r="N550" s="101"/>
      <c r="O550" s="101"/>
      <c r="P550" s="46"/>
    </row>
    <row r="551" spans="2:16" x14ac:dyDescent="0.2">
      <c r="B551" s="27"/>
      <c r="C551" s="27"/>
      <c r="D551" s="101"/>
      <c r="E551" s="101"/>
      <c r="F551" s="101"/>
      <c r="G551" s="101"/>
      <c r="H551" s="101"/>
      <c r="I551" s="101"/>
      <c r="J551" s="101"/>
      <c r="K551" s="101"/>
      <c r="L551" s="101"/>
      <c r="M551" s="101"/>
      <c r="N551" s="101"/>
      <c r="O551" s="101"/>
      <c r="P551" s="46"/>
    </row>
    <row r="552" spans="2:16" x14ac:dyDescent="0.2">
      <c r="B552" s="27"/>
      <c r="C552" s="27"/>
      <c r="D552" s="101"/>
      <c r="E552" s="101"/>
      <c r="F552" s="101"/>
      <c r="G552" s="101"/>
      <c r="H552" s="101"/>
      <c r="I552" s="101"/>
      <c r="J552" s="101"/>
      <c r="K552" s="101"/>
      <c r="L552" s="101"/>
      <c r="M552" s="101"/>
      <c r="N552" s="101"/>
      <c r="O552" s="101"/>
      <c r="P552" s="46"/>
    </row>
    <row r="553" spans="2:16" x14ac:dyDescent="0.2">
      <c r="B553" s="27"/>
      <c r="C553" s="27"/>
      <c r="D553" s="101"/>
      <c r="E553" s="101"/>
      <c r="F553" s="101"/>
      <c r="G553" s="101"/>
      <c r="H553" s="101"/>
      <c r="I553" s="101"/>
      <c r="J553" s="101"/>
      <c r="K553" s="101"/>
      <c r="L553" s="101"/>
      <c r="M553" s="101"/>
      <c r="N553" s="101"/>
      <c r="O553" s="101"/>
      <c r="P553" s="46"/>
    </row>
    <row r="554" spans="2:16" x14ac:dyDescent="0.2">
      <c r="B554" s="27"/>
      <c r="C554" s="27"/>
      <c r="D554" s="101"/>
      <c r="E554" s="101"/>
      <c r="F554" s="101"/>
      <c r="G554" s="101"/>
      <c r="H554" s="101"/>
      <c r="I554" s="101"/>
      <c r="J554" s="101"/>
      <c r="K554" s="101"/>
      <c r="L554" s="101"/>
      <c r="M554" s="101"/>
      <c r="N554" s="101"/>
      <c r="O554" s="101"/>
      <c r="P554" s="46"/>
    </row>
    <row r="555" spans="2:16" x14ac:dyDescent="0.2">
      <c r="B555" s="27"/>
      <c r="C555" s="27"/>
      <c r="D555" s="101"/>
      <c r="E555" s="101"/>
      <c r="F555" s="101"/>
      <c r="G555" s="101"/>
      <c r="H555" s="101"/>
      <c r="I555" s="101"/>
      <c r="J555" s="101"/>
      <c r="K555" s="101"/>
      <c r="L555" s="101"/>
      <c r="M555" s="101"/>
      <c r="N555" s="101"/>
      <c r="O555" s="101"/>
      <c r="P555" s="46"/>
    </row>
    <row r="556" spans="2:16" x14ac:dyDescent="0.2">
      <c r="B556" s="27"/>
      <c r="C556" s="27"/>
      <c r="D556" s="101"/>
      <c r="E556" s="101"/>
      <c r="F556" s="101"/>
      <c r="G556" s="101"/>
      <c r="H556" s="101"/>
      <c r="I556" s="101"/>
      <c r="J556" s="101"/>
      <c r="K556" s="101"/>
      <c r="L556" s="101"/>
      <c r="M556" s="101"/>
      <c r="N556" s="101"/>
      <c r="O556" s="101"/>
      <c r="P556" s="46"/>
    </row>
    <row r="557" spans="2:16" x14ac:dyDescent="0.2">
      <c r="B557" s="27"/>
      <c r="C557" s="27"/>
      <c r="D557" s="101"/>
      <c r="E557" s="101"/>
      <c r="F557" s="101"/>
      <c r="G557" s="101"/>
      <c r="H557" s="101"/>
      <c r="I557" s="101"/>
      <c r="J557" s="101"/>
      <c r="K557" s="101"/>
      <c r="L557" s="101"/>
      <c r="M557" s="101"/>
      <c r="N557" s="101"/>
      <c r="O557" s="101"/>
      <c r="P557" s="46"/>
    </row>
    <row r="558" spans="2:16" x14ac:dyDescent="0.2">
      <c r="B558" s="27"/>
      <c r="C558" s="27"/>
      <c r="D558" s="101"/>
      <c r="E558" s="101"/>
      <c r="F558" s="101"/>
      <c r="G558" s="101"/>
      <c r="H558" s="101"/>
      <c r="I558" s="101"/>
      <c r="J558" s="101"/>
      <c r="K558" s="101"/>
      <c r="L558" s="101"/>
      <c r="M558" s="101"/>
      <c r="N558" s="101"/>
      <c r="O558" s="101"/>
      <c r="P558" s="46"/>
    </row>
    <row r="559" spans="2:16" x14ac:dyDescent="0.2">
      <c r="B559" s="27"/>
      <c r="C559" s="27"/>
      <c r="D559" s="101"/>
      <c r="E559" s="101"/>
      <c r="F559" s="101"/>
      <c r="G559" s="101"/>
      <c r="H559" s="101"/>
      <c r="I559" s="101"/>
      <c r="J559" s="101"/>
      <c r="K559" s="101"/>
      <c r="L559" s="101"/>
      <c r="M559" s="101"/>
      <c r="N559" s="101"/>
      <c r="O559" s="101"/>
      <c r="P559" s="46"/>
    </row>
    <row r="560" spans="2:16" x14ac:dyDescent="0.2">
      <c r="B560" s="27"/>
      <c r="C560" s="27"/>
      <c r="D560" s="101"/>
      <c r="E560" s="101"/>
      <c r="F560" s="101"/>
      <c r="G560" s="101"/>
      <c r="H560" s="101"/>
      <c r="I560" s="101"/>
      <c r="J560" s="101"/>
      <c r="K560" s="101"/>
      <c r="L560" s="101"/>
      <c r="M560" s="101"/>
      <c r="N560" s="101"/>
      <c r="O560" s="101"/>
      <c r="P560" s="46"/>
    </row>
    <row r="561" spans="2:16" x14ac:dyDescent="0.2">
      <c r="B561" s="27"/>
      <c r="C561" s="27"/>
      <c r="D561" s="46"/>
      <c r="E561" s="46"/>
      <c r="F561" s="101"/>
      <c r="G561" s="101"/>
      <c r="H561" s="101"/>
      <c r="I561" s="101"/>
      <c r="J561" s="101"/>
      <c r="K561" s="101"/>
      <c r="L561" s="101"/>
      <c r="M561" s="101"/>
      <c r="N561" s="101"/>
      <c r="O561" s="101"/>
      <c r="P561" s="46"/>
    </row>
    <row r="562" spans="2:16" x14ac:dyDescent="0.2">
      <c r="B562" s="27"/>
      <c r="C562" s="27"/>
      <c r="D562" s="46"/>
      <c r="E562" s="46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46"/>
    </row>
    <row r="563" spans="2:16" x14ac:dyDescent="0.2">
      <c r="B563" s="27"/>
      <c r="C563" s="27"/>
      <c r="D563" s="46"/>
      <c r="E563" s="46"/>
      <c r="F563" s="101"/>
      <c r="G563" s="101"/>
      <c r="H563" s="101"/>
      <c r="I563" s="101"/>
      <c r="J563" s="101"/>
      <c r="K563" s="101"/>
      <c r="L563" s="101"/>
      <c r="M563" s="101"/>
      <c r="N563" s="101"/>
      <c r="O563" s="101"/>
      <c r="P563" s="46"/>
    </row>
    <row r="564" spans="2:16" x14ac:dyDescent="0.2">
      <c r="B564" s="27"/>
      <c r="C564" s="27"/>
      <c r="D564" s="46"/>
      <c r="E564" s="46"/>
      <c r="F564" s="101"/>
      <c r="G564" s="101"/>
      <c r="H564" s="101"/>
      <c r="I564" s="101"/>
      <c r="J564" s="101"/>
      <c r="K564" s="101"/>
      <c r="L564" s="101"/>
      <c r="M564" s="101"/>
      <c r="N564" s="101"/>
      <c r="O564" s="101"/>
      <c r="P564" s="46"/>
    </row>
    <row r="565" spans="2:16" x14ac:dyDescent="0.2">
      <c r="B565" s="27"/>
      <c r="C565" s="27"/>
      <c r="D565" s="46"/>
      <c r="E565" s="46"/>
      <c r="F565" s="101"/>
      <c r="G565" s="101"/>
      <c r="H565" s="101"/>
      <c r="I565" s="101"/>
      <c r="J565" s="101"/>
      <c r="K565" s="101"/>
      <c r="L565" s="101"/>
      <c r="M565" s="101"/>
      <c r="N565" s="101"/>
      <c r="O565" s="101"/>
      <c r="P565" s="46"/>
    </row>
    <row r="566" spans="2:16" x14ac:dyDescent="0.2">
      <c r="B566" s="27"/>
      <c r="C566" s="27"/>
      <c r="D566" s="46"/>
      <c r="E566" s="46"/>
      <c r="F566" s="101"/>
      <c r="G566" s="101"/>
      <c r="H566" s="101"/>
      <c r="I566" s="101"/>
      <c r="J566" s="101"/>
      <c r="K566" s="101"/>
      <c r="L566" s="101"/>
      <c r="M566" s="101"/>
      <c r="N566" s="101"/>
      <c r="O566" s="101"/>
      <c r="P566" s="46"/>
    </row>
    <row r="567" spans="2:16" x14ac:dyDescent="0.2">
      <c r="B567" s="27"/>
      <c r="C567" s="27"/>
      <c r="D567" s="46"/>
      <c r="E567" s="46"/>
      <c r="F567" s="101"/>
      <c r="G567" s="101"/>
      <c r="H567" s="101"/>
      <c r="I567" s="101"/>
      <c r="J567" s="101"/>
      <c r="K567" s="101"/>
      <c r="L567" s="101"/>
      <c r="M567" s="101"/>
      <c r="N567" s="101"/>
      <c r="O567" s="101"/>
      <c r="P567" s="46"/>
    </row>
    <row r="568" spans="2:16" x14ac:dyDescent="0.2">
      <c r="B568" s="27"/>
      <c r="C568" s="27"/>
      <c r="D568" s="46"/>
      <c r="E568" s="46"/>
      <c r="F568" s="101"/>
      <c r="G568" s="101"/>
      <c r="H568" s="101"/>
      <c r="I568" s="101"/>
      <c r="J568" s="101"/>
      <c r="K568" s="101"/>
      <c r="L568" s="101"/>
      <c r="M568" s="101"/>
      <c r="N568" s="101"/>
      <c r="O568" s="101"/>
      <c r="P568" s="46"/>
    </row>
    <row r="569" spans="2:16" x14ac:dyDescent="0.2">
      <c r="B569" s="27"/>
      <c r="C569" s="27"/>
      <c r="D569" s="46"/>
      <c r="E569" s="46"/>
      <c r="F569" s="101"/>
      <c r="G569" s="101"/>
      <c r="H569" s="101"/>
      <c r="I569" s="101"/>
      <c r="J569" s="101"/>
      <c r="K569" s="101"/>
      <c r="L569" s="101"/>
      <c r="M569" s="101"/>
      <c r="N569" s="101"/>
      <c r="O569" s="101"/>
      <c r="P569" s="46"/>
    </row>
    <row r="570" spans="2:16" x14ac:dyDescent="0.2">
      <c r="B570" s="27"/>
      <c r="C570" s="27"/>
      <c r="D570" s="46"/>
      <c r="E570" s="46"/>
      <c r="F570" s="101"/>
      <c r="G570" s="101"/>
      <c r="H570" s="101"/>
      <c r="I570" s="101"/>
      <c r="J570" s="101"/>
      <c r="K570" s="101"/>
      <c r="L570" s="101"/>
      <c r="M570" s="101"/>
      <c r="N570" s="101"/>
      <c r="O570" s="101"/>
      <c r="P570" s="46"/>
    </row>
    <row r="571" spans="2:16" x14ac:dyDescent="0.2">
      <c r="B571" s="27"/>
      <c r="C571" s="27"/>
      <c r="D571" s="46"/>
      <c r="E571" s="46"/>
      <c r="F571" s="101"/>
      <c r="G571" s="101"/>
      <c r="H571" s="101"/>
      <c r="I571" s="101"/>
      <c r="J571" s="101"/>
      <c r="K571" s="101"/>
      <c r="L571" s="101"/>
      <c r="M571" s="101"/>
      <c r="N571" s="101"/>
      <c r="O571" s="101"/>
      <c r="P571" s="46"/>
    </row>
    <row r="572" spans="2:16" x14ac:dyDescent="0.2">
      <c r="B572" s="27"/>
      <c r="C572" s="27"/>
      <c r="D572" s="46"/>
      <c r="E572" s="46"/>
      <c r="F572" s="101"/>
      <c r="G572" s="101"/>
      <c r="H572" s="101"/>
      <c r="I572" s="101"/>
      <c r="J572" s="101"/>
      <c r="K572" s="101"/>
      <c r="L572" s="101"/>
      <c r="M572" s="101"/>
      <c r="N572" s="101"/>
      <c r="O572" s="101"/>
      <c r="P572" s="46"/>
    </row>
    <row r="573" spans="2:16" x14ac:dyDescent="0.2">
      <c r="B573" s="27"/>
      <c r="C573" s="27"/>
      <c r="D573" s="46"/>
      <c r="E573" s="46"/>
      <c r="F573" s="101"/>
      <c r="G573" s="101"/>
      <c r="H573" s="101"/>
      <c r="I573" s="101"/>
      <c r="J573" s="101"/>
      <c r="K573" s="101"/>
      <c r="L573" s="101"/>
      <c r="M573" s="101"/>
      <c r="N573" s="101"/>
      <c r="O573" s="101"/>
      <c r="P573" s="46"/>
    </row>
    <row r="574" spans="2:16" x14ac:dyDescent="0.2">
      <c r="B574" s="27"/>
      <c r="C574" s="27"/>
      <c r="D574" s="46"/>
      <c r="E574" s="46"/>
      <c r="F574" s="101"/>
      <c r="G574" s="101"/>
      <c r="H574" s="101"/>
      <c r="I574" s="101"/>
      <c r="J574" s="101"/>
      <c r="K574" s="101"/>
      <c r="L574" s="101"/>
      <c r="M574" s="101"/>
      <c r="N574" s="101"/>
      <c r="O574" s="101"/>
      <c r="P574" s="46"/>
    </row>
    <row r="575" spans="2:16" x14ac:dyDescent="0.2">
      <c r="B575" s="27"/>
      <c r="C575" s="27"/>
      <c r="D575" s="46"/>
      <c r="E575" s="46"/>
      <c r="F575" s="101"/>
      <c r="G575" s="101"/>
      <c r="H575" s="101"/>
      <c r="I575" s="101"/>
      <c r="J575" s="101"/>
      <c r="K575" s="101"/>
      <c r="L575" s="101"/>
      <c r="M575" s="101"/>
      <c r="N575" s="101"/>
      <c r="O575" s="101"/>
      <c r="P575" s="46"/>
    </row>
    <row r="576" spans="2:16" x14ac:dyDescent="0.2">
      <c r="B576" s="27"/>
      <c r="C576" s="27"/>
      <c r="D576" s="46"/>
      <c r="E576" s="46"/>
      <c r="F576" s="101"/>
      <c r="G576" s="101"/>
      <c r="H576" s="101"/>
      <c r="I576" s="101"/>
      <c r="J576" s="101"/>
      <c r="K576" s="101"/>
      <c r="L576" s="101"/>
      <c r="M576" s="101"/>
      <c r="N576" s="101"/>
      <c r="O576" s="101"/>
      <c r="P576" s="46"/>
    </row>
    <row r="577" spans="2:16" x14ac:dyDescent="0.2">
      <c r="B577" s="27"/>
      <c r="C577" s="27"/>
      <c r="D577" s="46"/>
      <c r="E577" s="46"/>
      <c r="F577" s="101"/>
      <c r="G577" s="101"/>
      <c r="H577" s="101"/>
      <c r="I577" s="101"/>
      <c r="J577" s="101"/>
      <c r="K577" s="101"/>
      <c r="L577" s="101"/>
      <c r="M577" s="101"/>
      <c r="N577" s="101"/>
      <c r="O577" s="101"/>
      <c r="P577" s="46"/>
    </row>
    <row r="578" spans="2:16" x14ac:dyDescent="0.2">
      <c r="B578" s="27"/>
      <c r="C578" s="27"/>
      <c r="D578" s="46"/>
      <c r="E578" s="46"/>
      <c r="F578" s="101"/>
      <c r="G578" s="101"/>
      <c r="H578" s="101"/>
      <c r="I578" s="101"/>
      <c r="J578" s="101"/>
      <c r="K578" s="101"/>
      <c r="L578" s="101"/>
      <c r="M578" s="101"/>
      <c r="N578" s="101"/>
      <c r="O578" s="101"/>
      <c r="P578" s="46"/>
    </row>
    <row r="579" spans="2:16" x14ac:dyDescent="0.2">
      <c r="B579" s="27"/>
      <c r="C579" s="27"/>
      <c r="D579" s="46"/>
      <c r="E579" s="46"/>
      <c r="F579" s="101"/>
      <c r="G579" s="101"/>
      <c r="H579" s="101"/>
      <c r="I579" s="101"/>
      <c r="J579" s="101"/>
      <c r="K579" s="101"/>
      <c r="L579" s="101"/>
      <c r="M579" s="101"/>
      <c r="N579" s="101"/>
      <c r="O579" s="101"/>
      <c r="P579" s="46"/>
    </row>
    <row r="580" spans="2:16" x14ac:dyDescent="0.2">
      <c r="B580" s="27"/>
      <c r="C580" s="27"/>
      <c r="D580" s="46"/>
      <c r="E580" s="46"/>
      <c r="F580" s="101"/>
      <c r="G580" s="101"/>
      <c r="H580" s="101"/>
      <c r="I580" s="101"/>
      <c r="J580" s="101"/>
      <c r="K580" s="101"/>
      <c r="L580" s="101"/>
      <c r="M580" s="101"/>
      <c r="N580" s="101"/>
      <c r="O580" s="101"/>
      <c r="P580" s="46"/>
    </row>
    <row r="581" spans="2:16" x14ac:dyDescent="0.2">
      <c r="B581" s="27"/>
      <c r="C581" s="27"/>
      <c r="D581" s="46"/>
      <c r="E581" s="46"/>
      <c r="F581" s="101"/>
      <c r="G581" s="101"/>
      <c r="H581" s="101"/>
      <c r="I581" s="101"/>
      <c r="J581" s="101"/>
      <c r="K581" s="101"/>
      <c r="L581" s="101"/>
      <c r="M581" s="101"/>
      <c r="N581" s="101"/>
      <c r="O581" s="101"/>
      <c r="P581" s="46"/>
    </row>
    <row r="582" spans="2:16" x14ac:dyDescent="0.2">
      <c r="B582" s="27"/>
      <c r="C582" s="27"/>
      <c r="D582" s="46"/>
      <c r="E582" s="46"/>
      <c r="F582" s="101"/>
      <c r="G582" s="101"/>
      <c r="H582" s="101"/>
      <c r="I582" s="101"/>
      <c r="J582" s="101"/>
      <c r="K582" s="101"/>
      <c r="L582" s="101"/>
      <c r="M582" s="101"/>
      <c r="N582" s="101"/>
      <c r="O582" s="101"/>
      <c r="P582" s="46"/>
    </row>
    <row r="583" spans="2:16" x14ac:dyDescent="0.2">
      <c r="B583" s="27"/>
      <c r="C583" s="27"/>
      <c r="D583" s="46"/>
      <c r="E583" s="46"/>
      <c r="F583" s="101"/>
      <c r="G583" s="101"/>
      <c r="H583" s="101"/>
      <c r="I583" s="101"/>
      <c r="J583" s="101"/>
      <c r="K583" s="101"/>
      <c r="L583" s="101"/>
      <c r="M583" s="101"/>
      <c r="N583" s="101"/>
      <c r="O583" s="101"/>
      <c r="P583" s="46"/>
    </row>
    <row r="584" spans="2:16" x14ac:dyDescent="0.2">
      <c r="B584" s="27"/>
      <c r="C584" s="27"/>
      <c r="D584" s="46"/>
      <c r="E584" s="46"/>
      <c r="F584" s="101"/>
      <c r="G584" s="101"/>
      <c r="H584" s="101"/>
      <c r="I584" s="101"/>
      <c r="J584" s="101"/>
      <c r="K584" s="101"/>
      <c r="L584" s="101"/>
      <c r="M584" s="101"/>
      <c r="N584" s="101"/>
      <c r="O584" s="101"/>
      <c r="P584" s="46"/>
    </row>
    <row r="585" spans="2:16" x14ac:dyDescent="0.2">
      <c r="B585" s="27"/>
      <c r="C585" s="27"/>
      <c r="D585" s="46"/>
      <c r="E585" s="46"/>
      <c r="F585" s="101"/>
      <c r="G585" s="101"/>
      <c r="H585" s="101"/>
      <c r="I585" s="101"/>
      <c r="J585" s="101"/>
      <c r="K585" s="101"/>
      <c r="L585" s="101"/>
      <c r="M585" s="101"/>
      <c r="N585" s="101"/>
      <c r="O585" s="101"/>
      <c r="P585" s="46"/>
    </row>
    <row r="586" spans="2:16" x14ac:dyDescent="0.2">
      <c r="B586" s="27"/>
      <c r="C586" s="27"/>
      <c r="D586" s="46"/>
      <c r="E586" s="46"/>
      <c r="F586" s="101"/>
      <c r="G586" s="101"/>
      <c r="H586" s="101"/>
      <c r="I586" s="101"/>
      <c r="J586" s="101"/>
      <c r="K586" s="101"/>
      <c r="L586" s="101"/>
      <c r="M586" s="101"/>
      <c r="N586" s="101"/>
      <c r="O586" s="101"/>
      <c r="P586" s="46"/>
    </row>
    <row r="587" spans="2:16" x14ac:dyDescent="0.2">
      <c r="B587" s="27"/>
      <c r="C587" s="27"/>
      <c r="D587" s="46"/>
      <c r="E587" s="46"/>
      <c r="F587" s="101"/>
      <c r="G587" s="101"/>
      <c r="H587" s="101"/>
      <c r="I587" s="101"/>
      <c r="J587" s="101"/>
      <c r="K587" s="101"/>
      <c r="L587" s="101"/>
      <c r="M587" s="101"/>
      <c r="N587" s="101"/>
      <c r="O587" s="101"/>
      <c r="P587" s="46"/>
    </row>
    <row r="588" spans="2:16" x14ac:dyDescent="0.2">
      <c r="B588" s="27"/>
      <c r="C588" s="27"/>
      <c r="D588" s="46"/>
      <c r="E588" s="46"/>
      <c r="F588" s="101"/>
      <c r="G588" s="101"/>
      <c r="H588" s="101"/>
      <c r="I588" s="101"/>
      <c r="J588" s="101"/>
      <c r="K588" s="101"/>
      <c r="L588" s="101"/>
      <c r="M588" s="101"/>
      <c r="N588" s="101"/>
      <c r="O588" s="101"/>
      <c r="P588" s="46"/>
    </row>
    <row r="589" spans="2:16" x14ac:dyDescent="0.2">
      <c r="B589" s="27"/>
      <c r="C589" s="27"/>
      <c r="D589" s="46"/>
      <c r="E589" s="46"/>
      <c r="F589" s="101"/>
      <c r="G589" s="101"/>
      <c r="H589" s="101"/>
      <c r="I589" s="101"/>
      <c r="J589" s="101"/>
      <c r="K589" s="101"/>
      <c r="L589" s="101"/>
      <c r="M589" s="101"/>
      <c r="N589" s="101"/>
      <c r="O589" s="101"/>
      <c r="P589" s="46"/>
    </row>
    <row r="590" spans="2:16" x14ac:dyDescent="0.2">
      <c r="B590" s="27"/>
      <c r="C590" s="27"/>
      <c r="D590" s="46"/>
      <c r="E590" s="46"/>
      <c r="F590" s="101"/>
      <c r="G590" s="101"/>
      <c r="H590" s="101"/>
      <c r="I590" s="101"/>
      <c r="J590" s="101"/>
      <c r="K590" s="101"/>
      <c r="L590" s="101"/>
      <c r="M590" s="101"/>
      <c r="N590" s="101"/>
      <c r="O590" s="101"/>
      <c r="P590" s="46"/>
    </row>
    <row r="591" spans="2:16" x14ac:dyDescent="0.2">
      <c r="B591" s="27"/>
      <c r="C591" s="27"/>
      <c r="D591" s="46"/>
      <c r="E591" s="46"/>
      <c r="F591" s="101"/>
      <c r="G591" s="101"/>
      <c r="H591" s="101"/>
      <c r="I591" s="101"/>
      <c r="J591" s="101"/>
      <c r="K591" s="101"/>
      <c r="L591" s="101"/>
      <c r="M591" s="101"/>
      <c r="N591" s="101"/>
      <c r="O591" s="101"/>
      <c r="P591" s="46"/>
    </row>
    <row r="592" spans="2:16" x14ac:dyDescent="0.2">
      <c r="B592" s="27"/>
      <c r="C592" s="27"/>
      <c r="D592" s="46"/>
      <c r="E592" s="46"/>
      <c r="F592" s="101"/>
      <c r="G592" s="101"/>
      <c r="H592" s="101"/>
      <c r="I592" s="101"/>
      <c r="J592" s="101"/>
      <c r="K592" s="101"/>
      <c r="L592" s="101"/>
      <c r="M592" s="101"/>
      <c r="N592" s="101"/>
      <c r="O592" s="101"/>
      <c r="P592" s="46"/>
    </row>
    <row r="593" spans="2:16" x14ac:dyDescent="0.2">
      <c r="B593" s="27"/>
      <c r="C593" s="27"/>
      <c r="D593" s="46"/>
      <c r="E593" s="46"/>
      <c r="F593" s="101"/>
      <c r="G593" s="101"/>
      <c r="H593" s="101"/>
      <c r="I593" s="101"/>
      <c r="J593" s="101"/>
      <c r="K593" s="101"/>
      <c r="L593" s="101"/>
      <c r="M593" s="101"/>
      <c r="N593" s="101"/>
      <c r="O593" s="101"/>
      <c r="P593" s="46"/>
    </row>
    <row r="594" spans="2:16" x14ac:dyDescent="0.2">
      <c r="B594" s="27"/>
      <c r="C594" s="27"/>
      <c r="D594" s="46"/>
      <c r="E594" s="46"/>
      <c r="F594" s="101"/>
      <c r="G594" s="101"/>
      <c r="H594" s="101"/>
      <c r="I594" s="101"/>
      <c r="J594" s="101"/>
      <c r="K594" s="101"/>
      <c r="L594" s="101"/>
      <c r="M594" s="101"/>
      <c r="N594" s="101"/>
      <c r="O594" s="101"/>
      <c r="P594" s="46"/>
    </row>
    <row r="595" spans="2:16" x14ac:dyDescent="0.2">
      <c r="B595" s="27"/>
      <c r="C595" s="27"/>
      <c r="D595" s="46"/>
      <c r="E595" s="46"/>
      <c r="F595" s="101"/>
      <c r="G595" s="101"/>
      <c r="H595" s="101"/>
      <c r="I595" s="101"/>
      <c r="J595" s="101"/>
      <c r="K595" s="101"/>
      <c r="L595" s="101"/>
      <c r="M595" s="101"/>
      <c r="N595" s="101"/>
      <c r="O595" s="101"/>
      <c r="P595" s="46"/>
    </row>
    <row r="596" spans="2:16" x14ac:dyDescent="0.2">
      <c r="B596" s="27"/>
      <c r="C596" s="27"/>
      <c r="D596" s="46"/>
      <c r="E596" s="46"/>
      <c r="F596" s="101"/>
      <c r="G596" s="101"/>
      <c r="H596" s="101"/>
      <c r="I596" s="101"/>
      <c r="J596" s="101"/>
      <c r="K596" s="101"/>
      <c r="L596" s="101"/>
      <c r="M596" s="101"/>
      <c r="N596" s="101"/>
      <c r="O596" s="101"/>
      <c r="P596" s="46"/>
    </row>
    <row r="597" spans="2:16" x14ac:dyDescent="0.2">
      <c r="B597" s="27"/>
      <c r="C597" s="27"/>
      <c r="D597" s="46"/>
      <c r="E597" s="46"/>
      <c r="F597" s="101"/>
      <c r="G597" s="101"/>
      <c r="H597" s="101"/>
      <c r="I597" s="101"/>
      <c r="J597" s="101"/>
      <c r="K597" s="101"/>
      <c r="L597" s="101"/>
      <c r="M597" s="101"/>
      <c r="N597" s="101"/>
      <c r="O597" s="101"/>
      <c r="P597" s="46"/>
    </row>
    <row r="598" spans="2:16" x14ac:dyDescent="0.2">
      <c r="B598" s="27"/>
      <c r="C598" s="27"/>
      <c r="D598" s="46"/>
      <c r="E598" s="46"/>
      <c r="F598" s="101"/>
      <c r="G598" s="101"/>
      <c r="H598" s="101"/>
      <c r="I598" s="101"/>
      <c r="J598" s="101"/>
      <c r="K598" s="101"/>
      <c r="L598" s="101"/>
      <c r="M598" s="101"/>
      <c r="N598" s="101"/>
      <c r="O598" s="101"/>
      <c r="P598" s="46"/>
    </row>
    <row r="599" spans="2:16" x14ac:dyDescent="0.2">
      <c r="B599" s="27"/>
      <c r="C599" s="27"/>
      <c r="D599" s="46"/>
      <c r="E599" s="46"/>
      <c r="F599" s="101"/>
      <c r="G599" s="101"/>
      <c r="H599" s="101"/>
      <c r="I599" s="101"/>
      <c r="J599" s="101"/>
      <c r="K599" s="101"/>
      <c r="L599" s="101"/>
      <c r="M599" s="101"/>
      <c r="N599" s="101"/>
      <c r="O599" s="101"/>
      <c r="P599" s="46"/>
    </row>
    <row r="600" spans="2:16" x14ac:dyDescent="0.2">
      <c r="B600" s="27"/>
      <c r="C600" s="27"/>
      <c r="D600" s="46"/>
      <c r="E600" s="46"/>
      <c r="F600" s="101"/>
      <c r="G600" s="101"/>
      <c r="H600" s="101"/>
      <c r="I600" s="101"/>
      <c r="J600" s="101"/>
      <c r="K600" s="101"/>
      <c r="L600" s="101"/>
      <c r="M600" s="101"/>
      <c r="N600" s="101"/>
      <c r="O600" s="101"/>
      <c r="P600" s="46"/>
    </row>
    <row r="601" spans="2:16" x14ac:dyDescent="0.2">
      <c r="B601" s="27"/>
      <c r="C601" s="27"/>
      <c r="D601" s="46"/>
      <c r="E601" s="46"/>
      <c r="F601" s="101"/>
      <c r="G601" s="101"/>
      <c r="H601" s="101"/>
      <c r="I601" s="101"/>
      <c r="J601" s="101"/>
      <c r="K601" s="101"/>
      <c r="L601" s="101"/>
      <c r="M601" s="101"/>
      <c r="N601" s="101"/>
      <c r="O601" s="101"/>
      <c r="P601" s="46"/>
    </row>
    <row r="602" spans="2:16" x14ac:dyDescent="0.2">
      <c r="B602" s="27"/>
      <c r="C602" s="27"/>
      <c r="D602" s="46"/>
      <c r="E602" s="46"/>
      <c r="F602" s="101"/>
      <c r="G602" s="101"/>
      <c r="H602" s="101"/>
      <c r="I602" s="101"/>
      <c r="J602" s="101"/>
      <c r="K602" s="101"/>
      <c r="L602" s="101"/>
      <c r="M602" s="101"/>
      <c r="N602" s="101"/>
      <c r="O602" s="101"/>
      <c r="P602" s="46"/>
    </row>
    <row r="603" spans="2:16" x14ac:dyDescent="0.2">
      <c r="B603" s="27"/>
      <c r="C603" s="27"/>
      <c r="D603" s="46"/>
      <c r="E603" s="46"/>
      <c r="F603" s="101"/>
      <c r="G603" s="101"/>
      <c r="H603" s="101"/>
      <c r="I603" s="101"/>
      <c r="J603" s="101"/>
      <c r="K603" s="101"/>
      <c r="L603" s="101"/>
      <c r="M603" s="101"/>
      <c r="N603" s="101"/>
      <c r="O603" s="101"/>
      <c r="P603" s="46"/>
    </row>
    <row r="604" spans="2:16" x14ac:dyDescent="0.2">
      <c r="B604" s="27"/>
      <c r="C604" s="27"/>
      <c r="D604" s="46"/>
      <c r="E604" s="46"/>
      <c r="F604" s="101"/>
      <c r="G604" s="101"/>
      <c r="H604" s="101"/>
      <c r="I604" s="101"/>
      <c r="J604" s="101"/>
      <c r="K604" s="101"/>
      <c r="L604" s="101"/>
      <c r="M604" s="101"/>
      <c r="N604" s="101"/>
      <c r="O604" s="101"/>
      <c r="P604" s="46"/>
    </row>
    <row r="605" spans="2:16" x14ac:dyDescent="0.2">
      <c r="B605" s="27"/>
      <c r="C605" s="27"/>
      <c r="D605" s="46"/>
      <c r="E605" s="46"/>
      <c r="F605" s="101"/>
      <c r="G605" s="101"/>
      <c r="H605" s="101"/>
      <c r="I605" s="101"/>
      <c r="J605" s="101"/>
      <c r="K605" s="101"/>
      <c r="L605" s="101"/>
      <c r="M605" s="101"/>
      <c r="N605" s="101"/>
      <c r="O605" s="101"/>
      <c r="P605" s="46"/>
    </row>
    <row r="606" spans="2:16" x14ac:dyDescent="0.2">
      <c r="B606" s="27"/>
      <c r="C606" s="27"/>
      <c r="D606" s="46"/>
      <c r="E606" s="46"/>
      <c r="F606" s="101"/>
      <c r="G606" s="101"/>
      <c r="H606" s="101"/>
      <c r="I606" s="101"/>
      <c r="J606" s="101"/>
      <c r="K606" s="101"/>
      <c r="L606" s="101"/>
      <c r="M606" s="101"/>
      <c r="N606" s="101"/>
      <c r="O606" s="101"/>
      <c r="P606" s="46"/>
    </row>
    <row r="607" spans="2:16" x14ac:dyDescent="0.2">
      <c r="B607" s="27"/>
      <c r="C607" s="27"/>
      <c r="D607" s="46"/>
      <c r="E607" s="46"/>
      <c r="F607" s="101"/>
      <c r="G607" s="101"/>
      <c r="H607" s="101"/>
      <c r="I607" s="101"/>
      <c r="J607" s="101"/>
      <c r="K607" s="101"/>
      <c r="L607" s="101"/>
      <c r="M607" s="101"/>
      <c r="N607" s="101"/>
      <c r="O607" s="101"/>
      <c r="P607" s="46"/>
    </row>
    <row r="608" spans="2:16" x14ac:dyDescent="0.2">
      <c r="B608" s="27"/>
      <c r="C608" s="27"/>
      <c r="D608" s="46"/>
      <c r="E608" s="46"/>
      <c r="F608" s="101"/>
      <c r="G608" s="101"/>
      <c r="H608" s="101"/>
      <c r="I608" s="101"/>
      <c r="J608" s="101"/>
      <c r="K608" s="101"/>
      <c r="L608" s="101"/>
      <c r="M608" s="101"/>
      <c r="N608" s="101"/>
      <c r="O608" s="101"/>
      <c r="P608" s="46"/>
    </row>
    <row r="609" spans="2:16" x14ac:dyDescent="0.2">
      <c r="B609" s="27"/>
      <c r="C609" s="27"/>
      <c r="D609" s="46"/>
      <c r="E609" s="46"/>
      <c r="F609" s="101"/>
      <c r="G609" s="101"/>
      <c r="H609" s="101"/>
      <c r="I609" s="101"/>
      <c r="J609" s="101"/>
      <c r="K609" s="101"/>
      <c r="L609" s="101"/>
      <c r="M609" s="101"/>
      <c r="N609" s="101"/>
      <c r="O609" s="101"/>
      <c r="P609" s="46"/>
    </row>
    <row r="610" spans="2:16" x14ac:dyDescent="0.2">
      <c r="B610" s="27"/>
      <c r="C610" s="27"/>
      <c r="D610" s="46"/>
      <c r="E610" s="46"/>
      <c r="F610" s="101"/>
      <c r="G610" s="101"/>
      <c r="H610" s="101"/>
      <c r="I610" s="101"/>
      <c r="J610" s="101"/>
      <c r="K610" s="101"/>
      <c r="L610" s="101"/>
      <c r="M610" s="101"/>
      <c r="N610" s="101"/>
      <c r="O610" s="101"/>
      <c r="P610" s="46"/>
    </row>
    <row r="611" spans="2:16" x14ac:dyDescent="0.2">
      <c r="B611" s="27"/>
      <c r="C611" s="27"/>
      <c r="D611" s="46"/>
      <c r="E611" s="46"/>
      <c r="F611" s="101"/>
      <c r="G611" s="101"/>
      <c r="H611" s="101"/>
      <c r="I611" s="101"/>
      <c r="J611" s="101"/>
      <c r="K611" s="101"/>
      <c r="L611" s="101"/>
      <c r="M611" s="101"/>
      <c r="N611" s="101"/>
      <c r="O611" s="101"/>
      <c r="P611" s="46"/>
    </row>
    <row r="612" spans="2:16" x14ac:dyDescent="0.2">
      <c r="B612" s="27"/>
      <c r="C612" s="27"/>
      <c r="D612" s="46"/>
      <c r="E612" s="46"/>
      <c r="F612" s="101"/>
      <c r="G612" s="101"/>
      <c r="H612" s="101"/>
      <c r="I612" s="101"/>
      <c r="J612" s="101"/>
      <c r="K612" s="101"/>
      <c r="L612" s="101"/>
      <c r="M612" s="101"/>
      <c r="N612" s="101"/>
      <c r="O612" s="101"/>
      <c r="P612" s="46"/>
    </row>
    <row r="613" spans="2:16" x14ac:dyDescent="0.2">
      <c r="B613" s="27"/>
      <c r="C613" s="27"/>
      <c r="D613" s="46"/>
      <c r="E613" s="46"/>
      <c r="F613" s="101"/>
      <c r="G613" s="101"/>
      <c r="H613" s="101"/>
      <c r="I613" s="101"/>
      <c r="J613" s="101"/>
      <c r="K613" s="101"/>
      <c r="L613" s="101"/>
      <c r="M613" s="101"/>
      <c r="N613" s="101"/>
      <c r="O613" s="101"/>
      <c r="P613" s="46"/>
    </row>
    <row r="614" spans="2:16" x14ac:dyDescent="0.2">
      <c r="B614" s="27"/>
      <c r="C614" s="27"/>
      <c r="D614" s="46"/>
      <c r="E614" s="46"/>
      <c r="F614" s="101"/>
      <c r="G614" s="101"/>
      <c r="H614" s="101"/>
      <c r="I614" s="101"/>
      <c r="J614" s="101"/>
      <c r="K614" s="101"/>
      <c r="L614" s="101"/>
      <c r="M614" s="101"/>
      <c r="N614" s="101"/>
      <c r="O614" s="101"/>
      <c r="P614" s="46"/>
    </row>
    <row r="615" spans="2:16" x14ac:dyDescent="0.2">
      <c r="B615" s="27"/>
      <c r="C615" s="27"/>
      <c r="D615" s="46"/>
      <c r="E615" s="46"/>
      <c r="F615" s="101"/>
      <c r="G615" s="101"/>
      <c r="H615" s="101"/>
      <c r="I615" s="101"/>
      <c r="J615" s="101"/>
      <c r="K615" s="101"/>
      <c r="L615" s="101"/>
      <c r="M615" s="101"/>
      <c r="N615" s="101"/>
      <c r="O615" s="101"/>
      <c r="P615" s="46"/>
    </row>
    <row r="616" spans="2:16" x14ac:dyDescent="0.2">
      <c r="B616" s="27"/>
      <c r="C616" s="27"/>
      <c r="D616" s="46"/>
      <c r="E616" s="46"/>
      <c r="F616" s="101"/>
      <c r="G616" s="101"/>
      <c r="H616" s="101"/>
      <c r="I616" s="101"/>
      <c r="J616" s="101"/>
      <c r="K616" s="101"/>
      <c r="L616" s="101"/>
      <c r="M616" s="101"/>
      <c r="N616" s="101"/>
      <c r="O616" s="101"/>
      <c r="P616" s="46"/>
    </row>
    <row r="617" spans="2:16" x14ac:dyDescent="0.2">
      <c r="B617" s="27"/>
      <c r="C617" s="27"/>
      <c r="D617" s="46"/>
      <c r="E617" s="46"/>
      <c r="F617" s="101"/>
      <c r="G617" s="101"/>
      <c r="H617" s="101"/>
      <c r="I617" s="101"/>
      <c r="J617" s="101"/>
      <c r="K617" s="101"/>
      <c r="L617" s="101"/>
      <c r="M617" s="101"/>
      <c r="N617" s="101"/>
      <c r="O617" s="101"/>
      <c r="P617" s="46"/>
    </row>
    <row r="618" spans="2:16" x14ac:dyDescent="0.2">
      <c r="B618" s="27"/>
      <c r="C618" s="27"/>
      <c r="D618" s="46"/>
      <c r="E618" s="46"/>
      <c r="F618" s="101"/>
      <c r="G618" s="101"/>
      <c r="H618" s="101"/>
      <c r="I618" s="101"/>
      <c r="J618" s="101"/>
      <c r="K618" s="101"/>
      <c r="L618" s="101"/>
      <c r="M618" s="101"/>
      <c r="N618" s="101"/>
      <c r="O618" s="101"/>
      <c r="P618" s="46"/>
    </row>
    <row r="619" spans="2:16" x14ac:dyDescent="0.2">
      <c r="B619" s="27"/>
      <c r="C619" s="27"/>
      <c r="D619" s="46"/>
      <c r="E619" s="46"/>
      <c r="F619" s="101"/>
      <c r="G619" s="101"/>
      <c r="H619" s="101"/>
      <c r="I619" s="101"/>
      <c r="J619" s="101"/>
      <c r="K619" s="101"/>
      <c r="L619" s="101"/>
      <c r="M619" s="101"/>
      <c r="N619" s="101"/>
      <c r="O619" s="101"/>
      <c r="P619" s="46"/>
    </row>
    <row r="620" spans="2:16" x14ac:dyDescent="0.2">
      <c r="B620" s="27"/>
      <c r="C620" s="27"/>
      <c r="D620" s="46"/>
      <c r="E620" s="46"/>
      <c r="F620" s="101"/>
      <c r="G620" s="101"/>
      <c r="H620" s="101"/>
      <c r="I620" s="101"/>
      <c r="J620" s="101"/>
      <c r="K620" s="101"/>
      <c r="L620" s="101"/>
      <c r="M620" s="101"/>
      <c r="N620" s="101"/>
      <c r="O620" s="101"/>
      <c r="P620" s="46"/>
    </row>
    <row r="621" spans="2:16" x14ac:dyDescent="0.2">
      <c r="B621" s="27"/>
      <c r="C621" s="27"/>
      <c r="D621" s="46"/>
      <c r="E621" s="46"/>
      <c r="F621" s="101"/>
      <c r="G621" s="101"/>
      <c r="H621" s="101"/>
      <c r="I621" s="101"/>
      <c r="J621" s="101"/>
      <c r="K621" s="101"/>
      <c r="L621" s="101"/>
      <c r="M621" s="101"/>
      <c r="N621" s="101"/>
      <c r="O621" s="101"/>
      <c r="P621" s="46"/>
    </row>
    <row r="622" spans="2:16" x14ac:dyDescent="0.2">
      <c r="B622" s="27"/>
      <c r="C622" s="27"/>
      <c r="D622" s="46"/>
      <c r="E622" s="46"/>
      <c r="F622" s="101"/>
      <c r="G622" s="101"/>
      <c r="H622" s="101"/>
      <c r="I622" s="101"/>
      <c r="J622" s="101"/>
      <c r="K622" s="101"/>
      <c r="L622" s="101"/>
      <c r="M622" s="101"/>
      <c r="N622" s="101"/>
      <c r="O622" s="101"/>
      <c r="P622" s="46"/>
    </row>
    <row r="623" spans="2:16" x14ac:dyDescent="0.2">
      <c r="B623" s="27"/>
      <c r="C623" s="27"/>
      <c r="D623" s="46"/>
      <c r="E623" s="46"/>
      <c r="F623" s="101"/>
      <c r="G623" s="101"/>
      <c r="H623" s="101"/>
      <c r="I623" s="101"/>
      <c r="J623" s="101"/>
      <c r="K623" s="101"/>
      <c r="L623" s="101"/>
      <c r="M623" s="101"/>
      <c r="N623" s="101"/>
      <c r="O623" s="101"/>
      <c r="P623" s="46"/>
    </row>
    <row r="624" spans="2:16" x14ac:dyDescent="0.2">
      <c r="B624" s="27"/>
      <c r="C624" s="27"/>
      <c r="D624" s="46"/>
      <c r="E624" s="46"/>
      <c r="F624" s="101"/>
      <c r="G624" s="101"/>
      <c r="H624" s="101"/>
      <c r="I624" s="101"/>
      <c r="J624" s="101"/>
      <c r="K624" s="101"/>
      <c r="L624" s="101"/>
      <c r="M624" s="101"/>
      <c r="N624" s="101"/>
      <c r="O624" s="101"/>
      <c r="P624" s="46"/>
    </row>
    <row r="625" spans="2:16" x14ac:dyDescent="0.2">
      <c r="B625" s="27"/>
      <c r="C625" s="27"/>
      <c r="D625" s="46"/>
      <c r="E625" s="46"/>
      <c r="F625" s="101"/>
      <c r="G625" s="101"/>
      <c r="H625" s="101"/>
      <c r="I625" s="101"/>
      <c r="J625" s="101"/>
      <c r="K625" s="101"/>
      <c r="L625" s="101"/>
      <c r="M625" s="101"/>
      <c r="N625" s="101"/>
      <c r="O625" s="101"/>
      <c r="P625" s="46"/>
    </row>
    <row r="626" spans="2:16" x14ac:dyDescent="0.2">
      <c r="B626" s="27"/>
      <c r="C626" s="27"/>
      <c r="D626" s="46"/>
      <c r="E626" s="46"/>
      <c r="F626" s="101"/>
      <c r="G626" s="101"/>
      <c r="H626" s="101"/>
      <c r="I626" s="101"/>
      <c r="J626" s="101"/>
      <c r="K626" s="101"/>
      <c r="L626" s="101"/>
      <c r="M626" s="101"/>
      <c r="N626" s="101"/>
      <c r="O626" s="101"/>
      <c r="P626" s="46"/>
    </row>
    <row r="627" spans="2:16" x14ac:dyDescent="0.2">
      <c r="B627" s="27"/>
      <c r="C627" s="27"/>
      <c r="D627" s="46"/>
      <c r="E627" s="46"/>
      <c r="F627" s="101"/>
      <c r="G627" s="101"/>
      <c r="H627" s="101"/>
      <c r="I627" s="101"/>
      <c r="J627" s="101"/>
      <c r="K627" s="101"/>
      <c r="L627" s="101"/>
      <c r="M627" s="101"/>
      <c r="N627" s="101"/>
      <c r="O627" s="101"/>
      <c r="P627" s="46"/>
    </row>
    <row r="628" spans="2:16" x14ac:dyDescent="0.2">
      <c r="B628" s="27"/>
      <c r="C628" s="27"/>
      <c r="D628" s="46"/>
      <c r="E628" s="46"/>
      <c r="F628" s="101"/>
      <c r="G628" s="101"/>
      <c r="H628" s="101"/>
      <c r="I628" s="101"/>
      <c r="J628" s="101"/>
      <c r="K628" s="101"/>
      <c r="L628" s="101"/>
      <c r="M628" s="101"/>
      <c r="N628" s="101"/>
      <c r="O628" s="101"/>
      <c r="P628" s="46"/>
    </row>
    <row r="629" spans="2:16" x14ac:dyDescent="0.2">
      <c r="B629" s="27"/>
      <c r="C629" s="27"/>
      <c r="D629" s="46"/>
      <c r="E629" s="46"/>
      <c r="F629" s="101"/>
      <c r="G629" s="101"/>
      <c r="H629" s="101"/>
      <c r="I629" s="101"/>
      <c r="J629" s="101"/>
      <c r="K629" s="101"/>
      <c r="L629" s="101"/>
      <c r="M629" s="101"/>
      <c r="N629" s="101"/>
      <c r="O629" s="101"/>
      <c r="P629" s="46"/>
    </row>
    <row r="630" spans="2:16" x14ac:dyDescent="0.2">
      <c r="B630" s="27"/>
      <c r="C630" s="27"/>
      <c r="D630" s="46"/>
      <c r="E630" s="46"/>
      <c r="F630" s="101"/>
      <c r="G630" s="101"/>
      <c r="H630" s="101"/>
      <c r="I630" s="101"/>
      <c r="J630" s="101"/>
      <c r="K630" s="101"/>
      <c r="L630" s="101"/>
      <c r="M630" s="101"/>
      <c r="N630" s="101"/>
      <c r="O630" s="101"/>
      <c r="P630" s="46"/>
    </row>
    <row r="631" spans="2:16" x14ac:dyDescent="0.2">
      <c r="B631" s="27"/>
      <c r="C631" s="27"/>
      <c r="D631" s="46"/>
      <c r="E631" s="46"/>
      <c r="F631" s="101"/>
      <c r="G631" s="101"/>
      <c r="H631" s="101"/>
      <c r="I631" s="101"/>
      <c r="J631" s="101"/>
      <c r="K631" s="101"/>
      <c r="L631" s="101"/>
      <c r="M631" s="101"/>
      <c r="N631" s="101"/>
      <c r="O631" s="101"/>
      <c r="P631" s="46"/>
    </row>
    <row r="632" spans="2:16" x14ac:dyDescent="0.2">
      <c r="B632" s="27"/>
      <c r="C632" s="27"/>
      <c r="D632" s="46"/>
      <c r="E632" s="46"/>
      <c r="F632" s="101"/>
      <c r="G632" s="101"/>
      <c r="H632" s="101"/>
      <c r="I632" s="101"/>
      <c r="J632" s="101"/>
      <c r="K632" s="101"/>
      <c r="L632" s="101"/>
      <c r="M632" s="101"/>
      <c r="N632" s="101"/>
      <c r="O632" s="101"/>
      <c r="P632" s="46"/>
    </row>
    <row r="633" spans="2:16" x14ac:dyDescent="0.2">
      <c r="B633" s="27"/>
      <c r="C633" s="27"/>
      <c r="D633" s="46"/>
      <c r="E633" s="46"/>
      <c r="F633" s="101"/>
      <c r="G633" s="101"/>
      <c r="H633" s="101"/>
      <c r="I633" s="101"/>
      <c r="J633" s="101"/>
      <c r="K633" s="101"/>
      <c r="L633" s="101"/>
      <c r="M633" s="101"/>
      <c r="N633" s="101"/>
      <c r="O633" s="101"/>
      <c r="P633" s="46"/>
    </row>
    <row r="634" spans="2:16" x14ac:dyDescent="0.2">
      <c r="B634" s="27"/>
      <c r="C634" s="27"/>
      <c r="D634" s="46"/>
      <c r="E634" s="46"/>
      <c r="F634" s="101"/>
      <c r="G634" s="101"/>
      <c r="H634" s="101"/>
      <c r="I634" s="101"/>
      <c r="J634" s="101"/>
      <c r="K634" s="101"/>
      <c r="L634" s="101"/>
      <c r="M634" s="101"/>
      <c r="N634" s="101"/>
      <c r="O634" s="101"/>
      <c r="P634" s="46"/>
    </row>
    <row r="635" spans="2:16" x14ac:dyDescent="0.2">
      <c r="B635" s="27"/>
      <c r="C635" s="27"/>
      <c r="D635" s="46"/>
      <c r="E635" s="46"/>
      <c r="F635" s="101"/>
      <c r="G635" s="101"/>
      <c r="H635" s="101"/>
      <c r="I635" s="101"/>
      <c r="J635" s="101"/>
      <c r="K635" s="101"/>
      <c r="L635" s="101"/>
      <c r="M635" s="101"/>
      <c r="N635" s="101"/>
      <c r="O635" s="101"/>
      <c r="P635" s="46"/>
    </row>
    <row r="636" spans="2:16" x14ac:dyDescent="0.2">
      <c r="B636" s="27"/>
      <c r="C636" s="27"/>
      <c r="D636" s="46"/>
      <c r="E636" s="46"/>
      <c r="F636" s="101"/>
      <c r="G636" s="101"/>
      <c r="H636" s="101"/>
      <c r="I636" s="101"/>
      <c r="J636" s="101"/>
      <c r="K636" s="101"/>
      <c r="L636" s="101"/>
      <c r="M636" s="101"/>
      <c r="N636" s="101"/>
      <c r="O636" s="101"/>
      <c r="P636" s="46"/>
    </row>
    <row r="637" spans="2:16" x14ac:dyDescent="0.2">
      <c r="B637" s="27"/>
      <c r="C637" s="27"/>
      <c r="D637" s="46"/>
      <c r="E637" s="46"/>
      <c r="F637" s="101"/>
      <c r="G637" s="101"/>
      <c r="H637" s="101"/>
      <c r="I637" s="101"/>
      <c r="J637" s="101"/>
      <c r="K637" s="101"/>
      <c r="L637" s="101"/>
      <c r="M637" s="101"/>
      <c r="N637" s="101"/>
      <c r="O637" s="101"/>
      <c r="P637" s="46"/>
    </row>
    <row r="638" spans="2:16" x14ac:dyDescent="0.2">
      <c r="B638" s="27"/>
      <c r="C638" s="27"/>
      <c r="D638" s="46"/>
      <c r="E638" s="46"/>
      <c r="F638" s="101"/>
      <c r="G638" s="101"/>
      <c r="H638" s="101"/>
      <c r="I638" s="101"/>
      <c r="J638" s="101"/>
      <c r="K638" s="101"/>
      <c r="L638" s="101"/>
      <c r="M638" s="101"/>
      <c r="N638" s="101"/>
      <c r="O638" s="101"/>
      <c r="P638" s="46"/>
    </row>
    <row r="639" spans="2:16" x14ac:dyDescent="0.2">
      <c r="B639" s="27"/>
      <c r="C639" s="27"/>
      <c r="D639" s="46"/>
      <c r="E639" s="46"/>
      <c r="F639" s="101"/>
      <c r="G639" s="101"/>
      <c r="H639" s="101"/>
      <c r="I639" s="101"/>
      <c r="J639" s="101"/>
      <c r="K639" s="101"/>
      <c r="L639" s="101"/>
      <c r="M639" s="101"/>
      <c r="N639" s="101"/>
      <c r="O639" s="101"/>
      <c r="P639" s="46"/>
    </row>
    <row r="640" spans="2:16" x14ac:dyDescent="0.2">
      <c r="B640" s="27"/>
      <c r="C640" s="27"/>
      <c r="D640" s="46"/>
      <c r="E640" s="46"/>
      <c r="F640" s="101"/>
      <c r="G640" s="101"/>
      <c r="H640" s="101"/>
      <c r="I640" s="101"/>
      <c r="J640" s="101"/>
      <c r="K640" s="101"/>
      <c r="L640" s="101"/>
      <c r="M640" s="101"/>
      <c r="N640" s="101"/>
      <c r="O640" s="101"/>
      <c r="P640" s="46"/>
    </row>
    <row r="641" spans="2:16" x14ac:dyDescent="0.2">
      <c r="B641" s="27"/>
      <c r="C641" s="27"/>
      <c r="D641" s="46"/>
      <c r="E641" s="46"/>
      <c r="F641" s="101"/>
      <c r="G641" s="101"/>
      <c r="H641" s="101"/>
      <c r="I641" s="101"/>
      <c r="J641" s="101"/>
      <c r="K641" s="101"/>
      <c r="L641" s="101"/>
      <c r="M641" s="101"/>
      <c r="N641" s="101"/>
      <c r="O641" s="101"/>
      <c r="P641" s="46"/>
    </row>
    <row r="642" spans="2:16" x14ac:dyDescent="0.2">
      <c r="B642" s="27"/>
      <c r="C642" s="27"/>
      <c r="D642" s="46"/>
      <c r="E642" s="46"/>
      <c r="F642" s="101"/>
      <c r="G642" s="101"/>
      <c r="H642" s="101"/>
      <c r="I642" s="101"/>
      <c r="J642" s="101"/>
      <c r="K642" s="101"/>
      <c r="L642" s="101"/>
      <c r="M642" s="101"/>
      <c r="N642" s="101"/>
      <c r="O642" s="101"/>
      <c r="P642" s="46"/>
    </row>
    <row r="643" spans="2:16" x14ac:dyDescent="0.2">
      <c r="B643" s="27"/>
      <c r="C643" s="27"/>
      <c r="D643" s="46"/>
      <c r="E643" s="46"/>
      <c r="F643" s="101"/>
      <c r="G643" s="101"/>
      <c r="H643" s="101"/>
      <c r="I643" s="101"/>
      <c r="J643" s="101"/>
      <c r="K643" s="101"/>
      <c r="L643" s="101"/>
      <c r="M643" s="101"/>
      <c r="N643" s="101"/>
      <c r="O643" s="101"/>
      <c r="P643" s="46"/>
    </row>
    <row r="644" spans="2:16" x14ac:dyDescent="0.2">
      <c r="B644" s="27"/>
      <c r="C644" s="27"/>
      <c r="D644" s="46"/>
      <c r="E644" s="46"/>
      <c r="F644" s="101"/>
      <c r="G644" s="101"/>
      <c r="H644" s="101"/>
      <c r="I644" s="101"/>
      <c r="J644" s="101"/>
      <c r="K644" s="101"/>
      <c r="L644" s="101"/>
      <c r="M644" s="101"/>
      <c r="N644" s="101"/>
      <c r="O644" s="101"/>
      <c r="P644" s="46"/>
    </row>
    <row r="645" spans="2:16" x14ac:dyDescent="0.2">
      <c r="B645" s="27"/>
      <c r="C645" s="27"/>
      <c r="D645" s="46"/>
      <c r="E645" s="46"/>
      <c r="F645" s="101"/>
      <c r="G645" s="101"/>
      <c r="H645" s="101"/>
      <c r="I645" s="101"/>
      <c r="J645" s="101"/>
      <c r="K645" s="101"/>
      <c r="L645" s="101"/>
      <c r="M645" s="101"/>
      <c r="N645" s="101"/>
      <c r="O645" s="101"/>
      <c r="P645" s="46"/>
    </row>
    <row r="646" spans="2:16" x14ac:dyDescent="0.2">
      <c r="B646" s="27"/>
      <c r="C646" s="27"/>
      <c r="D646" s="46"/>
      <c r="E646" s="46"/>
      <c r="F646" s="101"/>
      <c r="G646" s="101"/>
      <c r="H646" s="101"/>
      <c r="I646" s="101"/>
      <c r="J646" s="101"/>
      <c r="K646" s="101"/>
      <c r="L646" s="101"/>
      <c r="M646" s="101"/>
      <c r="N646" s="101"/>
      <c r="O646" s="101"/>
      <c r="P646" s="46"/>
    </row>
    <row r="647" spans="2:16" x14ac:dyDescent="0.2">
      <c r="B647" s="27"/>
      <c r="C647" s="27"/>
      <c r="D647" s="46"/>
      <c r="E647" s="46"/>
      <c r="F647" s="101"/>
      <c r="G647" s="101"/>
      <c r="H647" s="101"/>
      <c r="I647" s="101"/>
      <c r="J647" s="101"/>
      <c r="K647" s="101"/>
      <c r="L647" s="101"/>
      <c r="M647" s="101"/>
      <c r="N647" s="101"/>
      <c r="O647" s="101"/>
      <c r="P647" s="46"/>
    </row>
    <row r="648" spans="2:16" x14ac:dyDescent="0.2">
      <c r="B648" s="27"/>
      <c r="C648" s="27"/>
      <c r="D648" s="46"/>
      <c r="E648" s="46"/>
      <c r="F648" s="101"/>
      <c r="G648" s="101"/>
      <c r="H648" s="101"/>
      <c r="I648" s="101"/>
      <c r="J648" s="101"/>
      <c r="K648" s="101"/>
      <c r="L648" s="101"/>
      <c r="M648" s="101"/>
      <c r="N648" s="101"/>
      <c r="O648" s="101"/>
      <c r="P648" s="46"/>
    </row>
    <row r="649" spans="2:16" x14ac:dyDescent="0.2">
      <c r="B649" s="27"/>
      <c r="C649" s="27"/>
      <c r="D649" s="46"/>
      <c r="E649" s="46"/>
      <c r="F649" s="101"/>
      <c r="G649" s="101"/>
      <c r="H649" s="101"/>
      <c r="I649" s="101"/>
      <c r="J649" s="101"/>
      <c r="K649" s="101"/>
      <c r="L649" s="101"/>
      <c r="M649" s="101"/>
      <c r="N649" s="101"/>
      <c r="O649" s="101"/>
      <c r="P649" s="46"/>
    </row>
    <row r="650" spans="2:16" x14ac:dyDescent="0.2">
      <c r="B650" s="27"/>
      <c r="C650" s="27"/>
      <c r="D650" s="46"/>
      <c r="E650" s="46"/>
      <c r="F650" s="101"/>
      <c r="G650" s="101"/>
      <c r="H650" s="101"/>
      <c r="I650" s="101"/>
      <c r="J650" s="101"/>
      <c r="K650" s="101"/>
      <c r="L650" s="101"/>
      <c r="M650" s="101"/>
      <c r="N650" s="101"/>
      <c r="O650" s="101"/>
      <c r="P650" s="46"/>
    </row>
    <row r="651" spans="2:16" x14ac:dyDescent="0.2">
      <c r="B651" s="27"/>
      <c r="C651" s="27"/>
      <c r="D651" s="46"/>
      <c r="E651" s="46"/>
      <c r="F651" s="101"/>
      <c r="G651" s="101"/>
      <c r="H651" s="101"/>
      <c r="I651" s="101"/>
      <c r="J651" s="101"/>
      <c r="K651" s="101"/>
      <c r="L651" s="101"/>
      <c r="M651" s="101"/>
      <c r="N651" s="101"/>
      <c r="O651" s="101"/>
      <c r="P651" s="46"/>
    </row>
    <row r="652" spans="2:16" x14ac:dyDescent="0.2">
      <c r="B652" s="27"/>
      <c r="C652" s="27"/>
      <c r="D652" s="46"/>
      <c r="E652" s="46"/>
      <c r="F652" s="101"/>
      <c r="G652" s="101"/>
      <c r="H652" s="101"/>
      <c r="I652" s="101"/>
      <c r="J652" s="101"/>
      <c r="K652" s="101"/>
      <c r="L652" s="101"/>
      <c r="M652" s="101"/>
      <c r="N652" s="101"/>
      <c r="O652" s="101"/>
      <c r="P652" s="46"/>
    </row>
    <row r="653" spans="2:16" x14ac:dyDescent="0.2">
      <c r="B653" s="27"/>
      <c r="C653" s="27"/>
      <c r="D653" s="46"/>
      <c r="E653" s="46"/>
      <c r="F653" s="101"/>
      <c r="G653" s="101"/>
      <c r="H653" s="101"/>
      <c r="I653" s="101"/>
      <c r="J653" s="101"/>
      <c r="K653" s="101"/>
      <c r="L653" s="101"/>
      <c r="M653" s="101"/>
      <c r="N653" s="101"/>
      <c r="O653" s="101"/>
      <c r="P653" s="46"/>
    </row>
    <row r="654" spans="2:16" x14ac:dyDescent="0.2">
      <c r="B654" s="27"/>
      <c r="C654" s="27"/>
      <c r="D654" s="46"/>
      <c r="E654" s="46"/>
      <c r="F654" s="101"/>
      <c r="G654" s="101"/>
      <c r="H654" s="101"/>
      <c r="I654" s="101"/>
      <c r="J654" s="101"/>
      <c r="K654" s="101"/>
      <c r="L654" s="101"/>
      <c r="M654" s="101"/>
      <c r="N654" s="101"/>
      <c r="O654" s="101"/>
      <c r="P654" s="46"/>
    </row>
    <row r="655" spans="2:16" x14ac:dyDescent="0.2">
      <c r="B655" s="27"/>
      <c r="C655" s="27"/>
      <c r="D655" s="46"/>
      <c r="E655" s="46"/>
      <c r="F655" s="101"/>
      <c r="G655" s="101"/>
      <c r="H655" s="101"/>
      <c r="I655" s="101"/>
      <c r="J655" s="101"/>
      <c r="K655" s="101"/>
      <c r="L655" s="101"/>
      <c r="M655" s="101"/>
      <c r="N655" s="101"/>
      <c r="O655" s="101"/>
      <c r="P655" s="46"/>
    </row>
    <row r="656" spans="2:16" x14ac:dyDescent="0.2">
      <c r="B656" s="27"/>
      <c r="C656" s="27"/>
      <c r="D656" s="46"/>
      <c r="E656" s="46"/>
      <c r="F656" s="101"/>
      <c r="G656" s="101"/>
      <c r="H656" s="101"/>
      <c r="I656" s="101"/>
      <c r="J656" s="101"/>
      <c r="K656" s="101"/>
      <c r="L656" s="101"/>
      <c r="M656" s="101"/>
      <c r="N656" s="101"/>
      <c r="O656" s="101"/>
      <c r="P656" s="46"/>
    </row>
    <row r="657" spans="2:16" x14ac:dyDescent="0.2">
      <c r="B657" s="27"/>
      <c r="C657" s="27"/>
      <c r="D657" s="46"/>
      <c r="E657" s="46"/>
      <c r="F657" s="101"/>
      <c r="G657" s="101"/>
      <c r="H657" s="101"/>
      <c r="I657" s="101"/>
      <c r="J657" s="101"/>
      <c r="K657" s="101"/>
      <c r="L657" s="101"/>
      <c r="M657" s="101"/>
      <c r="N657" s="101"/>
      <c r="O657" s="101"/>
      <c r="P657" s="46"/>
    </row>
    <row r="658" spans="2:16" x14ac:dyDescent="0.2">
      <c r="B658" s="27"/>
      <c r="C658" s="27"/>
      <c r="D658" s="46"/>
      <c r="E658" s="46"/>
      <c r="F658" s="101"/>
      <c r="G658" s="101"/>
      <c r="H658" s="101"/>
      <c r="I658" s="101"/>
      <c r="J658" s="101"/>
      <c r="K658" s="101"/>
      <c r="L658" s="101"/>
      <c r="M658" s="101"/>
      <c r="N658" s="101"/>
      <c r="O658" s="101"/>
      <c r="P658" s="46"/>
    </row>
    <row r="659" spans="2:16" x14ac:dyDescent="0.2">
      <c r="B659" s="27"/>
      <c r="C659" s="27"/>
      <c r="D659" s="46"/>
      <c r="E659" s="46"/>
      <c r="F659" s="101"/>
      <c r="G659" s="101"/>
      <c r="H659" s="101"/>
      <c r="I659" s="101"/>
      <c r="J659" s="101"/>
      <c r="K659" s="101"/>
      <c r="L659" s="101"/>
      <c r="M659" s="101"/>
      <c r="N659" s="101"/>
      <c r="O659" s="101"/>
      <c r="P659" s="46"/>
    </row>
    <row r="660" spans="2:16" x14ac:dyDescent="0.2">
      <c r="B660" s="27"/>
      <c r="C660" s="27"/>
      <c r="D660" s="46"/>
      <c r="E660" s="46"/>
      <c r="F660" s="101"/>
      <c r="G660" s="101"/>
      <c r="H660" s="101"/>
      <c r="I660" s="101"/>
      <c r="J660" s="101"/>
      <c r="K660" s="101"/>
      <c r="L660" s="101"/>
      <c r="M660" s="101"/>
      <c r="N660" s="101"/>
      <c r="O660" s="101"/>
      <c r="P660" s="46"/>
    </row>
    <row r="661" spans="2:16" x14ac:dyDescent="0.2">
      <c r="B661" s="27"/>
      <c r="C661" s="27"/>
      <c r="D661" s="46"/>
      <c r="E661" s="46"/>
      <c r="F661" s="101"/>
      <c r="G661" s="101"/>
      <c r="H661" s="101"/>
      <c r="I661" s="101"/>
      <c r="J661" s="101"/>
      <c r="K661" s="101"/>
      <c r="L661" s="101"/>
      <c r="M661" s="101"/>
      <c r="N661" s="101"/>
      <c r="O661" s="101"/>
      <c r="P661" s="46"/>
    </row>
    <row r="662" spans="2:16" x14ac:dyDescent="0.2">
      <c r="B662" s="27"/>
      <c r="C662" s="27"/>
      <c r="D662" s="46"/>
      <c r="E662" s="46"/>
      <c r="F662" s="101"/>
      <c r="G662" s="101"/>
      <c r="H662" s="101"/>
      <c r="I662" s="101"/>
      <c r="J662" s="101"/>
      <c r="K662" s="101"/>
      <c r="L662" s="101"/>
      <c r="M662" s="101"/>
      <c r="N662" s="101"/>
      <c r="O662" s="101"/>
      <c r="P662" s="46"/>
    </row>
    <row r="663" spans="2:16" x14ac:dyDescent="0.2">
      <c r="B663" s="27"/>
      <c r="C663" s="27"/>
      <c r="D663" s="46"/>
      <c r="E663" s="46"/>
      <c r="F663" s="101"/>
      <c r="G663" s="101"/>
      <c r="H663" s="101"/>
      <c r="I663" s="101"/>
      <c r="J663" s="101"/>
      <c r="K663" s="101"/>
      <c r="L663" s="101"/>
      <c r="M663" s="101"/>
      <c r="N663" s="101"/>
      <c r="O663" s="101"/>
      <c r="P663" s="46"/>
    </row>
    <row r="664" spans="2:16" x14ac:dyDescent="0.2">
      <c r="B664" s="27"/>
      <c r="C664" s="27"/>
      <c r="D664" s="46"/>
      <c r="E664" s="46"/>
      <c r="F664" s="101"/>
      <c r="G664" s="101"/>
      <c r="H664" s="101"/>
      <c r="I664" s="101"/>
      <c r="J664" s="101"/>
      <c r="K664" s="101"/>
      <c r="L664" s="101"/>
      <c r="M664" s="101"/>
      <c r="N664" s="101"/>
      <c r="O664" s="101"/>
      <c r="P664" s="46"/>
    </row>
    <row r="665" spans="2:16" x14ac:dyDescent="0.2">
      <c r="B665" s="27"/>
      <c r="C665" s="27"/>
      <c r="D665" s="46"/>
      <c r="E665" s="46"/>
      <c r="F665" s="101"/>
      <c r="G665" s="101"/>
      <c r="H665" s="101"/>
      <c r="I665" s="101"/>
      <c r="J665" s="101"/>
      <c r="K665" s="101"/>
      <c r="L665" s="101"/>
      <c r="M665" s="101"/>
      <c r="N665" s="101"/>
      <c r="O665" s="101"/>
      <c r="P665" s="46"/>
    </row>
    <row r="666" spans="2:16" x14ac:dyDescent="0.2">
      <c r="B666" s="27"/>
      <c r="C666" s="27"/>
      <c r="D666" s="46"/>
      <c r="E666" s="46"/>
      <c r="F666" s="101"/>
      <c r="G666" s="101"/>
      <c r="H666" s="101"/>
      <c r="I666" s="101"/>
      <c r="J666" s="101"/>
      <c r="K666" s="101"/>
      <c r="L666" s="101"/>
      <c r="M666" s="101"/>
      <c r="N666" s="101"/>
      <c r="O666" s="101"/>
      <c r="P666" s="46"/>
    </row>
    <row r="667" spans="2:16" x14ac:dyDescent="0.2">
      <c r="B667" s="27"/>
      <c r="C667" s="27"/>
      <c r="D667" s="46"/>
      <c r="E667" s="46"/>
      <c r="F667" s="101"/>
      <c r="G667" s="101"/>
      <c r="H667" s="101"/>
      <c r="I667" s="101"/>
      <c r="J667" s="101"/>
      <c r="K667" s="101"/>
      <c r="L667" s="101"/>
      <c r="M667" s="101"/>
      <c r="N667" s="101"/>
      <c r="O667" s="101"/>
      <c r="P667" s="46"/>
    </row>
    <row r="668" spans="2:16" x14ac:dyDescent="0.2">
      <c r="B668" s="27"/>
      <c r="C668" s="27"/>
      <c r="D668" s="46"/>
      <c r="E668" s="46"/>
      <c r="F668" s="101"/>
      <c r="G668" s="101"/>
      <c r="H668" s="101"/>
      <c r="I668" s="101"/>
      <c r="J668" s="101"/>
      <c r="K668" s="101"/>
      <c r="L668" s="101"/>
      <c r="M668" s="101"/>
      <c r="N668" s="101"/>
      <c r="O668" s="101"/>
      <c r="P668" s="46"/>
    </row>
    <row r="669" spans="2:16" x14ac:dyDescent="0.2">
      <c r="B669" s="27"/>
      <c r="C669" s="27"/>
      <c r="D669" s="46"/>
      <c r="E669" s="46"/>
      <c r="F669" s="101"/>
      <c r="G669" s="101"/>
      <c r="H669" s="101"/>
      <c r="I669" s="101"/>
      <c r="J669" s="101"/>
      <c r="K669" s="101"/>
      <c r="L669" s="101"/>
      <c r="M669" s="101"/>
      <c r="N669" s="101"/>
      <c r="O669" s="101"/>
      <c r="P669" s="46"/>
    </row>
    <row r="670" spans="2:16" x14ac:dyDescent="0.2">
      <c r="B670" s="27"/>
      <c r="C670" s="27"/>
      <c r="D670" s="46"/>
      <c r="E670" s="46"/>
      <c r="F670" s="101"/>
      <c r="G670" s="101"/>
      <c r="H670" s="101"/>
      <c r="I670" s="101"/>
      <c r="J670" s="101"/>
      <c r="K670" s="101"/>
      <c r="L670" s="101"/>
      <c r="M670" s="101"/>
      <c r="N670" s="101"/>
      <c r="O670" s="101"/>
      <c r="P670" s="46"/>
    </row>
    <row r="671" spans="2:16" x14ac:dyDescent="0.2">
      <c r="B671" s="27"/>
      <c r="C671" s="27"/>
      <c r="D671" s="46"/>
      <c r="E671" s="46"/>
      <c r="F671" s="101"/>
      <c r="G671" s="101"/>
      <c r="H671" s="101"/>
      <c r="I671" s="101"/>
      <c r="J671" s="101"/>
      <c r="K671" s="101"/>
      <c r="L671" s="101"/>
      <c r="M671" s="101"/>
      <c r="N671" s="101"/>
      <c r="O671" s="101"/>
      <c r="P671" s="46"/>
    </row>
    <row r="672" spans="2:16" x14ac:dyDescent="0.2">
      <c r="B672" s="27"/>
      <c r="C672" s="27"/>
      <c r="D672" s="46"/>
      <c r="E672" s="46"/>
      <c r="F672" s="101"/>
      <c r="G672" s="101"/>
      <c r="H672" s="101"/>
      <c r="I672" s="101"/>
      <c r="J672" s="101"/>
      <c r="K672" s="101"/>
      <c r="L672" s="101"/>
      <c r="M672" s="101"/>
      <c r="N672" s="101"/>
      <c r="O672" s="101"/>
      <c r="P672" s="46"/>
    </row>
    <row r="673" spans="2:16" x14ac:dyDescent="0.2">
      <c r="B673" s="27"/>
      <c r="C673" s="27"/>
      <c r="D673" s="46"/>
      <c r="E673" s="46"/>
      <c r="F673" s="101"/>
      <c r="G673" s="101"/>
      <c r="H673" s="101"/>
      <c r="I673" s="101"/>
      <c r="J673" s="101"/>
      <c r="K673" s="101"/>
      <c r="L673" s="101"/>
      <c r="M673" s="101"/>
      <c r="N673" s="101"/>
      <c r="O673" s="101"/>
      <c r="P673" s="46"/>
    </row>
    <row r="674" spans="2:16" x14ac:dyDescent="0.2">
      <c r="B674" s="27"/>
      <c r="C674" s="27"/>
      <c r="D674" s="46"/>
      <c r="E674" s="46"/>
      <c r="F674" s="101"/>
      <c r="G674" s="101"/>
      <c r="H674" s="101"/>
      <c r="I674" s="101"/>
      <c r="J674" s="101"/>
      <c r="K674" s="101"/>
      <c r="L674" s="101"/>
      <c r="M674" s="101"/>
      <c r="N674" s="101"/>
      <c r="O674" s="101"/>
      <c r="P674" s="46"/>
    </row>
    <row r="675" spans="2:16" x14ac:dyDescent="0.2">
      <c r="B675" s="27"/>
      <c r="C675" s="27"/>
      <c r="D675" s="46"/>
      <c r="E675" s="46"/>
      <c r="F675" s="101"/>
      <c r="G675" s="101"/>
      <c r="H675" s="101"/>
      <c r="I675" s="101"/>
      <c r="J675" s="101"/>
      <c r="K675" s="101"/>
      <c r="L675" s="101"/>
      <c r="M675" s="101"/>
      <c r="N675" s="101"/>
      <c r="O675" s="101"/>
      <c r="P675" s="46"/>
    </row>
    <row r="676" spans="2:16" x14ac:dyDescent="0.2">
      <c r="B676" s="27"/>
      <c r="C676" s="27"/>
      <c r="D676" s="46"/>
      <c r="E676" s="46"/>
      <c r="F676" s="101"/>
      <c r="G676" s="101"/>
      <c r="H676" s="101"/>
      <c r="I676" s="101"/>
      <c r="J676" s="101"/>
      <c r="K676" s="101"/>
      <c r="L676" s="101"/>
      <c r="M676" s="101"/>
      <c r="N676" s="101"/>
      <c r="O676" s="101"/>
      <c r="P676" s="46"/>
    </row>
    <row r="677" spans="2:16" x14ac:dyDescent="0.2">
      <c r="B677" s="27"/>
      <c r="C677" s="27"/>
      <c r="D677" s="46"/>
      <c r="E677" s="46"/>
      <c r="F677" s="101"/>
      <c r="G677" s="101"/>
      <c r="H677" s="101"/>
      <c r="I677" s="101"/>
      <c r="J677" s="101"/>
      <c r="K677" s="101"/>
      <c r="L677" s="101"/>
      <c r="M677" s="101"/>
      <c r="N677" s="101"/>
      <c r="O677" s="101"/>
      <c r="P677" s="46"/>
    </row>
    <row r="678" spans="2:16" x14ac:dyDescent="0.2">
      <c r="B678" s="27"/>
      <c r="C678" s="27"/>
      <c r="D678" s="46"/>
      <c r="E678" s="46"/>
      <c r="F678" s="101"/>
      <c r="G678" s="101"/>
      <c r="H678" s="101"/>
      <c r="I678" s="101"/>
      <c r="J678" s="101"/>
      <c r="K678" s="101"/>
      <c r="L678" s="101"/>
      <c r="M678" s="101"/>
      <c r="N678" s="101"/>
      <c r="O678" s="101"/>
      <c r="P678" s="46"/>
    </row>
    <row r="679" spans="2:16" x14ac:dyDescent="0.2">
      <c r="B679" s="27"/>
      <c r="C679" s="27"/>
      <c r="D679" s="46"/>
      <c r="E679" s="46"/>
      <c r="F679" s="101"/>
      <c r="G679" s="101"/>
      <c r="H679" s="101"/>
      <c r="I679" s="101"/>
      <c r="J679" s="101"/>
      <c r="K679" s="101"/>
      <c r="L679" s="101"/>
      <c r="M679" s="101"/>
      <c r="N679" s="101"/>
      <c r="O679" s="101"/>
      <c r="P679" s="46"/>
    </row>
    <row r="680" spans="2:16" x14ac:dyDescent="0.2">
      <c r="B680" s="27"/>
      <c r="C680" s="27"/>
      <c r="D680" s="46"/>
      <c r="E680" s="46"/>
      <c r="F680" s="101"/>
      <c r="G680" s="101"/>
      <c r="H680" s="101"/>
      <c r="I680" s="101"/>
      <c r="J680" s="101"/>
      <c r="K680" s="101"/>
      <c r="L680" s="101"/>
      <c r="M680" s="101"/>
      <c r="N680" s="101"/>
      <c r="O680" s="101"/>
      <c r="P680" s="46"/>
    </row>
    <row r="681" spans="2:16" x14ac:dyDescent="0.2">
      <c r="B681" s="27"/>
      <c r="C681" s="27"/>
      <c r="D681" s="46"/>
      <c r="E681" s="46"/>
      <c r="F681" s="101"/>
      <c r="G681" s="101"/>
      <c r="H681" s="101"/>
      <c r="I681" s="101"/>
      <c r="J681" s="101"/>
      <c r="K681" s="101"/>
      <c r="L681" s="101"/>
      <c r="M681" s="101"/>
      <c r="N681" s="101"/>
      <c r="O681" s="101"/>
      <c r="P681" s="46"/>
    </row>
    <row r="682" spans="2:16" x14ac:dyDescent="0.2">
      <c r="B682" s="27"/>
      <c r="C682" s="27"/>
      <c r="D682" s="46"/>
      <c r="E682" s="46"/>
      <c r="F682" s="101"/>
      <c r="G682" s="101"/>
      <c r="H682" s="101"/>
      <c r="I682" s="101"/>
      <c r="J682" s="101"/>
      <c r="K682" s="101"/>
      <c r="L682" s="101"/>
      <c r="M682" s="101"/>
      <c r="N682" s="101"/>
      <c r="O682" s="101"/>
      <c r="P682" s="46"/>
    </row>
    <row r="683" spans="2:16" x14ac:dyDescent="0.2">
      <c r="B683" s="27"/>
      <c r="C683" s="27"/>
      <c r="D683" s="46"/>
      <c r="E683" s="46"/>
      <c r="F683" s="101"/>
      <c r="G683" s="101"/>
      <c r="H683" s="101"/>
      <c r="I683" s="101"/>
      <c r="J683" s="101"/>
      <c r="K683" s="101"/>
      <c r="L683" s="101"/>
      <c r="M683" s="101"/>
      <c r="N683" s="101"/>
      <c r="O683" s="101"/>
      <c r="P683" s="46"/>
    </row>
    <row r="684" spans="2:16" x14ac:dyDescent="0.2">
      <c r="B684" s="27"/>
      <c r="C684" s="27"/>
      <c r="D684" s="46"/>
      <c r="E684" s="46"/>
      <c r="F684" s="101"/>
      <c r="G684" s="101"/>
      <c r="H684" s="101"/>
      <c r="I684" s="101"/>
      <c r="J684" s="101"/>
      <c r="K684" s="101"/>
      <c r="L684" s="101"/>
      <c r="M684" s="101"/>
      <c r="N684" s="101"/>
      <c r="O684" s="101"/>
      <c r="P684" s="46"/>
    </row>
    <row r="685" spans="2:16" x14ac:dyDescent="0.2">
      <c r="B685" s="27"/>
      <c r="C685" s="27"/>
      <c r="D685" s="46"/>
      <c r="E685" s="46"/>
      <c r="F685" s="101"/>
      <c r="G685" s="101"/>
      <c r="H685" s="101"/>
      <c r="I685" s="101"/>
      <c r="J685" s="101"/>
      <c r="K685" s="101"/>
      <c r="L685" s="101"/>
      <c r="M685" s="101"/>
      <c r="N685" s="101"/>
      <c r="O685" s="101"/>
      <c r="P685" s="46"/>
    </row>
    <row r="686" spans="2:16" x14ac:dyDescent="0.2">
      <c r="B686" s="27"/>
      <c r="C686" s="27"/>
      <c r="D686" s="46"/>
      <c r="E686" s="46"/>
      <c r="F686" s="101"/>
      <c r="G686" s="101"/>
      <c r="H686" s="101"/>
      <c r="I686" s="101"/>
      <c r="J686" s="101"/>
      <c r="K686" s="101"/>
      <c r="L686" s="101"/>
      <c r="M686" s="101"/>
      <c r="N686" s="101"/>
      <c r="O686" s="101"/>
      <c r="P686" s="46"/>
    </row>
    <row r="687" spans="2:16" x14ac:dyDescent="0.2">
      <c r="B687" s="27"/>
      <c r="C687" s="27"/>
      <c r="D687" s="46"/>
      <c r="E687" s="46"/>
      <c r="F687" s="101"/>
      <c r="G687" s="101"/>
      <c r="H687" s="101"/>
      <c r="I687" s="101"/>
      <c r="J687" s="101"/>
      <c r="K687" s="101"/>
      <c r="L687" s="101"/>
      <c r="M687" s="101"/>
      <c r="N687" s="101"/>
      <c r="O687" s="101"/>
      <c r="P687" s="46"/>
    </row>
    <row r="688" spans="2:16" x14ac:dyDescent="0.2">
      <c r="B688" s="27"/>
      <c r="C688" s="27"/>
      <c r="D688" s="46"/>
      <c r="E688" s="46"/>
      <c r="F688" s="101"/>
      <c r="G688" s="101"/>
      <c r="H688" s="101"/>
      <c r="I688" s="101"/>
      <c r="J688" s="101"/>
      <c r="K688" s="101"/>
      <c r="L688" s="101"/>
      <c r="M688" s="101"/>
      <c r="N688" s="101"/>
      <c r="O688" s="101"/>
      <c r="P688" s="46"/>
    </row>
    <row r="689" spans="2:16" x14ac:dyDescent="0.2">
      <c r="B689" s="27"/>
      <c r="C689" s="27"/>
      <c r="D689" s="46"/>
      <c r="E689" s="46"/>
      <c r="F689" s="101"/>
      <c r="G689" s="101"/>
      <c r="H689" s="101"/>
      <c r="I689" s="101"/>
      <c r="J689" s="101"/>
      <c r="K689" s="101"/>
      <c r="L689" s="101"/>
      <c r="M689" s="101"/>
      <c r="N689" s="101"/>
      <c r="O689" s="101"/>
      <c r="P689" s="46"/>
    </row>
    <row r="690" spans="2:16" x14ac:dyDescent="0.2">
      <c r="B690" s="27"/>
      <c r="C690" s="27"/>
      <c r="D690" s="46"/>
      <c r="E690" s="46"/>
      <c r="F690" s="101"/>
      <c r="G690" s="101"/>
      <c r="H690" s="101"/>
      <c r="I690" s="101"/>
      <c r="J690" s="101"/>
      <c r="K690" s="101"/>
      <c r="L690" s="101"/>
      <c r="M690" s="101"/>
      <c r="N690" s="101"/>
      <c r="O690" s="101"/>
      <c r="P690" s="46"/>
    </row>
    <row r="691" spans="2:16" x14ac:dyDescent="0.2">
      <c r="B691" s="27"/>
      <c r="C691" s="27"/>
      <c r="D691" s="46"/>
      <c r="E691" s="46"/>
      <c r="F691" s="101"/>
      <c r="G691" s="101"/>
      <c r="H691" s="101"/>
      <c r="I691" s="101"/>
      <c r="J691" s="101"/>
      <c r="K691" s="101"/>
      <c r="L691" s="101"/>
      <c r="M691" s="101"/>
      <c r="N691" s="101"/>
      <c r="O691" s="101"/>
      <c r="P691" s="46"/>
    </row>
    <row r="692" spans="2:16" x14ac:dyDescent="0.2">
      <c r="B692" s="27"/>
      <c r="C692" s="27"/>
      <c r="D692" s="46"/>
      <c r="E692" s="46"/>
      <c r="F692" s="101"/>
      <c r="G692" s="101"/>
      <c r="H692" s="101"/>
      <c r="I692" s="101"/>
      <c r="J692" s="101"/>
      <c r="K692" s="101"/>
      <c r="L692" s="101"/>
      <c r="M692" s="101"/>
      <c r="N692" s="101"/>
      <c r="O692" s="101"/>
      <c r="P692" s="46"/>
    </row>
    <row r="693" spans="2:16" x14ac:dyDescent="0.2">
      <c r="B693" s="27"/>
      <c r="C693" s="27"/>
      <c r="D693" s="46"/>
      <c r="E693" s="46"/>
      <c r="F693" s="101"/>
      <c r="G693" s="101"/>
      <c r="H693" s="101"/>
      <c r="I693" s="101"/>
      <c r="J693" s="101"/>
      <c r="K693" s="101"/>
      <c r="L693" s="101"/>
      <c r="M693" s="101"/>
      <c r="N693" s="101"/>
      <c r="O693" s="101"/>
      <c r="P693" s="46"/>
    </row>
    <row r="694" spans="2:16" x14ac:dyDescent="0.2">
      <c r="B694" s="27"/>
      <c r="C694" s="27"/>
      <c r="D694" s="46"/>
      <c r="E694" s="46"/>
      <c r="F694" s="101"/>
      <c r="G694" s="101"/>
      <c r="H694" s="101"/>
      <c r="I694" s="101"/>
      <c r="J694" s="101"/>
      <c r="K694" s="101"/>
      <c r="L694" s="101"/>
      <c r="M694" s="101"/>
      <c r="N694" s="101"/>
      <c r="O694" s="101"/>
      <c r="P694" s="46"/>
    </row>
    <row r="695" spans="2:16" x14ac:dyDescent="0.2">
      <c r="B695" s="27"/>
      <c r="C695" s="27"/>
      <c r="D695" s="46"/>
      <c r="E695" s="46"/>
      <c r="F695" s="101"/>
      <c r="G695" s="101"/>
      <c r="H695" s="101"/>
      <c r="I695" s="101"/>
      <c r="J695" s="101"/>
      <c r="K695" s="101"/>
      <c r="L695" s="101"/>
      <c r="M695" s="101"/>
      <c r="N695" s="101"/>
      <c r="O695" s="101"/>
      <c r="P695" s="46"/>
    </row>
    <row r="696" spans="2:16" x14ac:dyDescent="0.2">
      <c r="B696" s="27"/>
      <c r="C696" s="27"/>
      <c r="D696" s="46"/>
      <c r="E696" s="46"/>
      <c r="F696" s="101"/>
      <c r="G696" s="101"/>
      <c r="H696" s="101"/>
      <c r="I696" s="101"/>
      <c r="J696" s="101"/>
      <c r="K696" s="101"/>
      <c r="L696" s="101"/>
      <c r="M696" s="101"/>
      <c r="N696" s="101"/>
      <c r="O696" s="101"/>
      <c r="P696" s="46"/>
    </row>
    <row r="697" spans="2:16" x14ac:dyDescent="0.2">
      <c r="B697" s="27"/>
      <c r="C697" s="27"/>
      <c r="D697" s="46"/>
      <c r="E697" s="46"/>
      <c r="F697" s="101"/>
      <c r="G697" s="101"/>
      <c r="H697" s="101"/>
      <c r="I697" s="101"/>
      <c r="J697" s="101"/>
      <c r="K697" s="101"/>
      <c r="L697" s="101"/>
      <c r="M697" s="101"/>
      <c r="N697" s="101"/>
      <c r="O697" s="101"/>
      <c r="P697" s="46"/>
    </row>
    <row r="698" spans="2:16" x14ac:dyDescent="0.2">
      <c r="B698" s="27"/>
      <c r="C698" s="27"/>
      <c r="D698" s="46"/>
      <c r="E698" s="46"/>
      <c r="F698" s="101"/>
      <c r="G698" s="101"/>
      <c r="H698" s="101"/>
      <c r="I698" s="101"/>
      <c r="J698" s="101"/>
      <c r="K698" s="101"/>
      <c r="L698" s="101"/>
      <c r="M698" s="101"/>
      <c r="N698" s="101"/>
      <c r="O698" s="101"/>
      <c r="P698" s="46"/>
    </row>
    <row r="699" spans="2:16" x14ac:dyDescent="0.2">
      <c r="B699" s="27"/>
      <c r="C699" s="27"/>
      <c r="D699" s="46"/>
      <c r="E699" s="46"/>
      <c r="F699" s="101"/>
      <c r="G699" s="101"/>
      <c r="H699" s="101"/>
      <c r="I699" s="101"/>
      <c r="J699" s="101"/>
      <c r="K699" s="101"/>
      <c r="L699" s="101"/>
      <c r="M699" s="101"/>
      <c r="N699" s="101"/>
      <c r="O699" s="101"/>
      <c r="P699" s="46"/>
    </row>
    <row r="700" spans="2:16" x14ac:dyDescent="0.2">
      <c r="B700" s="27"/>
      <c r="C700" s="27"/>
      <c r="D700" s="46"/>
      <c r="E700" s="46"/>
      <c r="F700" s="101"/>
      <c r="G700" s="101"/>
      <c r="H700" s="101"/>
      <c r="I700" s="101"/>
      <c r="J700" s="101"/>
      <c r="K700" s="101"/>
      <c r="L700" s="101"/>
      <c r="M700" s="101"/>
      <c r="N700" s="101"/>
      <c r="O700" s="101"/>
      <c r="P700" s="46"/>
    </row>
    <row r="701" spans="2:16" x14ac:dyDescent="0.2">
      <c r="B701" s="27"/>
      <c r="C701" s="27"/>
      <c r="D701" s="46"/>
      <c r="E701" s="46"/>
      <c r="F701" s="101"/>
      <c r="G701" s="101"/>
      <c r="H701" s="101"/>
      <c r="I701" s="101"/>
      <c r="J701" s="101"/>
      <c r="K701" s="101"/>
      <c r="L701" s="101"/>
      <c r="M701" s="101"/>
      <c r="N701" s="101"/>
      <c r="O701" s="101"/>
      <c r="P701" s="46"/>
    </row>
    <row r="702" spans="2:16" x14ac:dyDescent="0.2">
      <c r="B702" s="27"/>
      <c r="C702" s="27"/>
      <c r="D702" s="46"/>
      <c r="E702" s="46"/>
      <c r="F702" s="101"/>
      <c r="G702" s="101"/>
      <c r="H702" s="101"/>
      <c r="I702" s="101"/>
      <c r="J702" s="101"/>
      <c r="K702" s="101"/>
      <c r="L702" s="101"/>
      <c r="M702" s="101"/>
      <c r="N702" s="101"/>
      <c r="O702" s="101"/>
      <c r="P702" s="46"/>
    </row>
    <row r="703" spans="2:16" x14ac:dyDescent="0.2">
      <c r="B703" s="27"/>
      <c r="C703" s="27"/>
      <c r="D703" s="46"/>
      <c r="E703" s="46"/>
      <c r="F703" s="101"/>
      <c r="G703" s="101"/>
      <c r="H703" s="101"/>
      <c r="I703" s="101"/>
      <c r="J703" s="101"/>
      <c r="K703" s="101"/>
      <c r="L703" s="101"/>
      <c r="M703" s="101"/>
      <c r="N703" s="101"/>
      <c r="O703" s="101"/>
      <c r="P703" s="46"/>
    </row>
    <row r="704" spans="2:16" x14ac:dyDescent="0.2">
      <c r="B704" s="27"/>
      <c r="C704" s="27"/>
      <c r="D704" s="46"/>
      <c r="E704" s="46"/>
      <c r="F704" s="101"/>
      <c r="G704" s="101"/>
      <c r="H704" s="101"/>
      <c r="I704" s="101"/>
      <c r="J704" s="101"/>
      <c r="K704" s="101"/>
      <c r="L704" s="101"/>
      <c r="M704" s="101"/>
      <c r="N704" s="101"/>
      <c r="O704" s="101"/>
      <c r="P704" s="46"/>
    </row>
    <row r="705" spans="2:16" x14ac:dyDescent="0.2">
      <c r="B705" s="27"/>
      <c r="C705" s="27"/>
      <c r="D705" s="46"/>
      <c r="E705" s="46"/>
      <c r="F705" s="101"/>
      <c r="G705" s="101"/>
      <c r="H705" s="101"/>
      <c r="I705" s="101"/>
      <c r="J705" s="101"/>
      <c r="K705" s="101"/>
      <c r="L705" s="101"/>
      <c r="M705" s="101"/>
      <c r="N705" s="101"/>
      <c r="O705" s="101"/>
      <c r="P705" s="46"/>
    </row>
    <row r="706" spans="2:16" x14ac:dyDescent="0.2">
      <c r="B706" s="27"/>
      <c r="C706" s="27"/>
      <c r="D706" s="46"/>
      <c r="E706" s="46"/>
      <c r="F706" s="101"/>
      <c r="G706" s="101"/>
      <c r="H706" s="101"/>
      <c r="I706" s="101"/>
      <c r="J706" s="101"/>
      <c r="K706" s="101"/>
      <c r="L706" s="101"/>
      <c r="M706" s="101"/>
      <c r="N706" s="101"/>
      <c r="O706" s="101"/>
      <c r="P706" s="46"/>
    </row>
    <row r="707" spans="2:16" x14ac:dyDescent="0.2">
      <c r="B707" s="27"/>
      <c r="C707" s="27"/>
      <c r="D707" s="46"/>
      <c r="E707" s="46"/>
      <c r="F707" s="101"/>
      <c r="G707" s="101"/>
      <c r="H707" s="101"/>
      <c r="I707" s="101"/>
      <c r="J707" s="101"/>
      <c r="K707" s="101"/>
      <c r="L707" s="101"/>
      <c r="M707" s="101"/>
      <c r="N707" s="101"/>
      <c r="O707" s="101"/>
      <c r="P707" s="46"/>
    </row>
    <row r="708" spans="2:16" x14ac:dyDescent="0.2">
      <c r="B708" s="27"/>
      <c r="C708" s="27"/>
      <c r="D708" s="46"/>
      <c r="E708" s="46"/>
      <c r="F708" s="101"/>
      <c r="G708" s="101"/>
      <c r="H708" s="101"/>
      <c r="I708" s="101"/>
      <c r="J708" s="101"/>
      <c r="K708" s="101"/>
      <c r="L708" s="101"/>
      <c r="M708" s="101"/>
      <c r="N708" s="101"/>
      <c r="O708" s="101"/>
      <c r="P708" s="46"/>
    </row>
    <row r="709" spans="2:16" x14ac:dyDescent="0.2">
      <c r="B709" s="27"/>
      <c r="C709" s="27"/>
      <c r="D709" s="46"/>
      <c r="E709" s="46"/>
      <c r="F709" s="101"/>
      <c r="G709" s="101"/>
      <c r="H709" s="101"/>
      <c r="I709" s="101"/>
      <c r="J709" s="101"/>
      <c r="K709" s="101"/>
      <c r="L709" s="101"/>
      <c r="M709" s="101"/>
      <c r="N709" s="101"/>
      <c r="O709" s="101"/>
      <c r="P709" s="46"/>
    </row>
    <row r="710" spans="2:16" x14ac:dyDescent="0.2">
      <c r="B710" s="27"/>
      <c r="C710" s="27"/>
      <c r="D710" s="46"/>
      <c r="E710" s="46"/>
      <c r="F710" s="101"/>
      <c r="G710" s="101"/>
      <c r="H710" s="101"/>
      <c r="I710" s="101"/>
      <c r="J710" s="101"/>
      <c r="K710" s="101"/>
      <c r="L710" s="101"/>
      <c r="M710" s="101"/>
      <c r="N710" s="101"/>
      <c r="O710" s="101"/>
      <c r="P710" s="46"/>
    </row>
    <row r="711" spans="2:16" x14ac:dyDescent="0.2">
      <c r="B711" s="27"/>
      <c r="C711" s="27"/>
      <c r="D711" s="46"/>
      <c r="E711" s="46"/>
      <c r="F711" s="101"/>
      <c r="G711" s="101"/>
      <c r="H711" s="101"/>
      <c r="I711" s="101"/>
      <c r="J711" s="101"/>
      <c r="K711" s="101"/>
      <c r="L711" s="101"/>
      <c r="M711" s="101"/>
      <c r="N711" s="101"/>
      <c r="O711" s="101"/>
      <c r="P711" s="46"/>
    </row>
    <row r="712" spans="2:16" x14ac:dyDescent="0.2">
      <c r="B712" s="27"/>
      <c r="C712" s="27"/>
      <c r="D712" s="46"/>
      <c r="E712" s="46"/>
      <c r="F712" s="101"/>
      <c r="G712" s="101"/>
      <c r="H712" s="101"/>
      <c r="I712" s="101"/>
      <c r="J712" s="101"/>
      <c r="K712" s="101"/>
      <c r="L712" s="101"/>
      <c r="M712" s="101"/>
      <c r="N712" s="101"/>
      <c r="O712" s="101"/>
      <c r="P712" s="46"/>
    </row>
    <row r="713" spans="2:16" x14ac:dyDescent="0.2">
      <c r="B713" s="27"/>
      <c r="C713" s="27"/>
      <c r="D713" s="46"/>
      <c r="E713" s="46"/>
      <c r="F713" s="101"/>
      <c r="G713" s="101"/>
      <c r="H713" s="101"/>
      <c r="I713" s="101"/>
      <c r="J713" s="101"/>
      <c r="K713" s="101"/>
      <c r="L713" s="101"/>
      <c r="M713" s="101"/>
      <c r="N713" s="101"/>
      <c r="O713" s="101"/>
      <c r="P713" s="46"/>
    </row>
    <row r="714" spans="2:16" x14ac:dyDescent="0.2">
      <c r="B714" s="27"/>
      <c r="C714" s="27"/>
      <c r="D714" s="46"/>
      <c r="E714" s="46"/>
      <c r="F714" s="101"/>
      <c r="G714" s="101"/>
      <c r="H714" s="101"/>
      <c r="I714" s="101"/>
      <c r="J714" s="101"/>
      <c r="K714" s="101"/>
      <c r="L714" s="101"/>
      <c r="M714" s="101"/>
      <c r="N714" s="101"/>
      <c r="O714" s="101"/>
      <c r="P714" s="46"/>
    </row>
    <row r="715" spans="2:16" x14ac:dyDescent="0.2">
      <c r="B715" s="27"/>
      <c r="C715" s="27"/>
      <c r="D715" s="46"/>
      <c r="E715" s="46"/>
      <c r="F715" s="101"/>
      <c r="G715" s="101"/>
      <c r="H715" s="101"/>
      <c r="I715" s="101"/>
      <c r="J715" s="101"/>
      <c r="K715" s="101"/>
      <c r="L715" s="101"/>
      <c r="M715" s="101"/>
      <c r="N715" s="101"/>
      <c r="O715" s="101"/>
      <c r="P715" s="46"/>
    </row>
    <row r="716" spans="2:16" x14ac:dyDescent="0.2">
      <c r="B716" s="27"/>
      <c r="C716" s="27"/>
      <c r="D716" s="46"/>
      <c r="E716" s="46"/>
      <c r="F716" s="101"/>
      <c r="G716" s="101"/>
      <c r="H716" s="101"/>
      <c r="I716" s="101"/>
      <c r="J716" s="101"/>
      <c r="K716" s="101"/>
      <c r="L716" s="101"/>
      <c r="M716" s="101"/>
      <c r="N716" s="101"/>
      <c r="O716" s="101"/>
      <c r="P716" s="46"/>
    </row>
    <row r="717" spans="2:16" x14ac:dyDescent="0.2">
      <c r="B717" s="27"/>
      <c r="C717" s="27"/>
      <c r="D717" s="46"/>
      <c r="E717" s="46"/>
      <c r="F717" s="101"/>
      <c r="G717" s="101"/>
      <c r="H717" s="101"/>
      <c r="I717" s="101"/>
      <c r="J717" s="101"/>
      <c r="K717" s="101"/>
      <c r="L717" s="101"/>
      <c r="M717" s="101"/>
      <c r="N717" s="101"/>
      <c r="O717" s="101"/>
      <c r="P717" s="46"/>
    </row>
    <row r="718" spans="2:16" x14ac:dyDescent="0.2">
      <c r="B718" s="27"/>
      <c r="C718" s="27"/>
      <c r="D718" s="46"/>
      <c r="E718" s="46"/>
      <c r="F718" s="101"/>
      <c r="G718" s="101"/>
      <c r="H718" s="101"/>
      <c r="I718" s="101"/>
      <c r="J718" s="101"/>
      <c r="K718" s="101"/>
      <c r="L718" s="101"/>
      <c r="M718" s="101"/>
      <c r="N718" s="101"/>
      <c r="O718" s="101"/>
      <c r="P718" s="46"/>
    </row>
    <row r="719" spans="2:16" x14ac:dyDescent="0.2">
      <c r="B719" s="27"/>
      <c r="C719" s="27"/>
      <c r="D719" s="46"/>
      <c r="E719" s="46"/>
      <c r="F719" s="101"/>
      <c r="G719" s="101"/>
      <c r="H719" s="101"/>
      <c r="I719" s="101"/>
      <c r="J719" s="101"/>
      <c r="K719" s="101"/>
      <c r="L719" s="101"/>
      <c r="M719" s="101"/>
      <c r="N719" s="101"/>
      <c r="O719" s="101"/>
      <c r="P719" s="46"/>
    </row>
    <row r="720" spans="2:16" x14ac:dyDescent="0.2">
      <c r="B720" s="27"/>
      <c r="C720" s="27"/>
      <c r="D720" s="46"/>
      <c r="E720" s="46"/>
      <c r="F720" s="101"/>
      <c r="G720" s="101"/>
      <c r="H720" s="101"/>
      <c r="I720" s="101"/>
      <c r="J720" s="101"/>
      <c r="K720" s="101"/>
      <c r="L720" s="101"/>
      <c r="M720" s="101"/>
      <c r="N720" s="101"/>
      <c r="O720" s="101"/>
      <c r="P720" s="46"/>
    </row>
    <row r="721" spans="2:16" x14ac:dyDescent="0.2">
      <c r="B721" s="27"/>
      <c r="C721" s="27"/>
      <c r="D721" s="46"/>
      <c r="E721" s="46"/>
      <c r="F721" s="101"/>
      <c r="G721" s="101"/>
      <c r="H721" s="101"/>
      <c r="I721" s="101"/>
      <c r="J721" s="101"/>
      <c r="K721" s="101"/>
      <c r="L721" s="101"/>
      <c r="M721" s="101"/>
      <c r="N721" s="101"/>
      <c r="O721" s="101"/>
      <c r="P721" s="46"/>
    </row>
    <row r="722" spans="2:16" x14ac:dyDescent="0.2">
      <c r="B722" s="27"/>
      <c r="C722" s="27"/>
      <c r="D722" s="46"/>
      <c r="E722" s="46"/>
      <c r="F722" s="101"/>
      <c r="G722" s="101"/>
      <c r="H722" s="101"/>
      <c r="I722" s="101"/>
      <c r="J722" s="101"/>
      <c r="K722" s="101"/>
      <c r="L722" s="101"/>
      <c r="M722" s="101"/>
      <c r="N722" s="101"/>
      <c r="O722" s="101"/>
      <c r="P722" s="46"/>
    </row>
    <row r="723" spans="2:16" x14ac:dyDescent="0.2">
      <c r="B723" s="27"/>
      <c r="C723" s="27"/>
      <c r="D723" s="46"/>
      <c r="E723" s="46"/>
      <c r="F723" s="101"/>
      <c r="G723" s="101"/>
      <c r="H723" s="101"/>
      <c r="I723" s="101"/>
      <c r="J723" s="101"/>
      <c r="K723" s="101"/>
      <c r="L723" s="101"/>
      <c r="M723" s="101"/>
      <c r="N723" s="101"/>
      <c r="O723" s="101"/>
      <c r="P723" s="46"/>
    </row>
    <row r="724" spans="2:16" x14ac:dyDescent="0.2">
      <c r="B724" s="27"/>
      <c r="C724" s="27"/>
      <c r="D724" s="46"/>
      <c r="E724" s="46"/>
      <c r="F724" s="101"/>
      <c r="G724" s="101"/>
      <c r="H724" s="101"/>
      <c r="I724" s="101"/>
      <c r="J724" s="101"/>
      <c r="K724" s="101"/>
      <c r="L724" s="101"/>
      <c r="M724" s="101"/>
      <c r="N724" s="101"/>
      <c r="O724" s="101"/>
      <c r="P724" s="46"/>
    </row>
    <row r="725" spans="2:16" x14ac:dyDescent="0.2">
      <c r="B725" s="27"/>
      <c r="C725" s="27"/>
      <c r="D725" s="46"/>
      <c r="E725" s="46"/>
      <c r="F725" s="101"/>
      <c r="G725" s="101"/>
      <c r="H725" s="101"/>
      <c r="I725" s="101"/>
      <c r="J725" s="101"/>
      <c r="K725" s="101"/>
      <c r="L725" s="101"/>
      <c r="M725" s="101"/>
      <c r="N725" s="101"/>
      <c r="O725" s="101"/>
      <c r="P725" s="46"/>
    </row>
    <row r="726" spans="2:16" x14ac:dyDescent="0.2">
      <c r="B726" s="27"/>
      <c r="C726" s="27"/>
      <c r="D726" s="46"/>
      <c r="E726" s="46"/>
      <c r="F726" s="101"/>
      <c r="G726" s="101"/>
      <c r="H726" s="101"/>
      <c r="I726" s="101"/>
      <c r="J726" s="101"/>
      <c r="K726" s="101"/>
      <c r="L726" s="101"/>
      <c r="M726" s="101"/>
      <c r="N726" s="101"/>
      <c r="O726" s="101"/>
      <c r="P726" s="46"/>
    </row>
    <row r="727" spans="2:16" x14ac:dyDescent="0.2">
      <c r="B727" s="27"/>
      <c r="C727" s="27"/>
      <c r="D727" s="46"/>
      <c r="E727" s="46"/>
      <c r="F727" s="101"/>
      <c r="G727" s="101"/>
      <c r="H727" s="101"/>
      <c r="I727" s="101"/>
      <c r="J727" s="101"/>
      <c r="K727" s="101"/>
      <c r="L727" s="101"/>
      <c r="M727" s="101"/>
      <c r="N727" s="101"/>
      <c r="O727" s="101"/>
      <c r="P727" s="46"/>
    </row>
    <row r="728" spans="2:16" x14ac:dyDescent="0.2">
      <c r="B728" s="27"/>
      <c r="C728" s="27"/>
      <c r="D728" s="46"/>
      <c r="E728" s="46"/>
      <c r="F728" s="101"/>
      <c r="G728" s="101"/>
      <c r="H728" s="101"/>
      <c r="I728" s="101"/>
      <c r="J728" s="101"/>
      <c r="K728" s="101"/>
      <c r="L728" s="101"/>
      <c r="M728" s="101"/>
      <c r="N728" s="101"/>
      <c r="O728" s="101"/>
      <c r="P728" s="46"/>
    </row>
    <row r="729" spans="2:16" x14ac:dyDescent="0.2">
      <c r="B729" s="27"/>
      <c r="C729" s="27"/>
      <c r="D729" s="46"/>
      <c r="E729" s="46"/>
      <c r="F729" s="101"/>
      <c r="G729" s="101"/>
      <c r="H729" s="101"/>
      <c r="I729" s="101"/>
      <c r="J729" s="101"/>
      <c r="K729" s="101"/>
      <c r="L729" s="101"/>
      <c r="M729" s="101"/>
      <c r="N729" s="101"/>
      <c r="O729" s="101"/>
      <c r="P729" s="46"/>
    </row>
    <row r="730" spans="2:16" x14ac:dyDescent="0.2">
      <c r="B730" s="27"/>
      <c r="C730" s="27"/>
      <c r="D730" s="46"/>
      <c r="E730" s="46"/>
      <c r="F730" s="101"/>
      <c r="G730" s="101"/>
      <c r="H730" s="101"/>
      <c r="I730" s="101"/>
      <c r="J730" s="101"/>
      <c r="K730" s="101"/>
      <c r="L730" s="101"/>
      <c r="M730" s="101"/>
      <c r="N730" s="101"/>
      <c r="O730" s="101"/>
      <c r="P730" s="46"/>
    </row>
    <row r="731" spans="2:16" x14ac:dyDescent="0.2">
      <c r="B731" s="27"/>
      <c r="C731" s="27"/>
      <c r="D731" s="46"/>
      <c r="E731" s="46"/>
      <c r="F731" s="101"/>
      <c r="G731" s="101"/>
      <c r="H731" s="101"/>
      <c r="I731" s="101"/>
      <c r="J731" s="101"/>
      <c r="K731" s="101"/>
      <c r="L731" s="101"/>
      <c r="M731" s="101"/>
      <c r="N731" s="101"/>
      <c r="O731" s="101"/>
      <c r="P731" s="46"/>
    </row>
    <row r="732" spans="2:16" x14ac:dyDescent="0.2">
      <c r="B732" s="27"/>
      <c r="C732" s="27"/>
      <c r="D732" s="46"/>
      <c r="E732" s="46"/>
      <c r="F732" s="101"/>
      <c r="G732" s="101"/>
      <c r="H732" s="101"/>
      <c r="I732" s="101"/>
      <c r="J732" s="101"/>
      <c r="K732" s="101"/>
      <c r="L732" s="101"/>
      <c r="M732" s="101"/>
      <c r="N732" s="101"/>
      <c r="O732" s="101"/>
      <c r="P732" s="46"/>
    </row>
    <row r="733" spans="2:16" x14ac:dyDescent="0.2">
      <c r="B733" s="27"/>
      <c r="C733" s="27"/>
      <c r="D733" s="46"/>
      <c r="E733" s="46"/>
      <c r="F733" s="101"/>
      <c r="G733" s="101"/>
      <c r="H733" s="101"/>
      <c r="I733" s="101"/>
      <c r="J733" s="101"/>
      <c r="K733" s="101"/>
      <c r="L733" s="101"/>
      <c r="M733" s="101"/>
      <c r="N733" s="101"/>
      <c r="O733" s="101"/>
      <c r="P733" s="46"/>
    </row>
    <row r="734" spans="2:16" x14ac:dyDescent="0.2">
      <c r="B734" s="27"/>
      <c r="C734" s="27"/>
      <c r="D734" s="46"/>
      <c r="E734" s="46"/>
      <c r="F734" s="101"/>
      <c r="G734" s="101"/>
      <c r="H734" s="101"/>
      <c r="I734" s="101"/>
      <c r="J734" s="101"/>
      <c r="K734" s="101"/>
      <c r="L734" s="101"/>
      <c r="M734" s="101"/>
      <c r="N734" s="101"/>
      <c r="O734" s="101"/>
      <c r="P734" s="46"/>
    </row>
    <row r="735" spans="2:16" x14ac:dyDescent="0.2">
      <c r="B735" s="27"/>
      <c r="C735" s="27"/>
      <c r="D735" s="46"/>
      <c r="E735" s="46"/>
      <c r="F735" s="101"/>
      <c r="G735" s="101"/>
      <c r="H735" s="101"/>
      <c r="I735" s="101"/>
      <c r="J735" s="101"/>
      <c r="K735" s="101"/>
      <c r="L735" s="101"/>
      <c r="M735" s="101"/>
      <c r="N735" s="101"/>
      <c r="O735" s="101"/>
      <c r="P735" s="46"/>
    </row>
    <row r="736" spans="2:16" x14ac:dyDescent="0.2">
      <c r="B736" s="27"/>
      <c r="C736" s="27"/>
      <c r="D736" s="46"/>
      <c r="E736" s="46"/>
      <c r="F736" s="101"/>
      <c r="G736" s="101"/>
      <c r="H736" s="101"/>
      <c r="I736" s="101"/>
      <c r="J736" s="101"/>
      <c r="K736" s="101"/>
      <c r="L736" s="101"/>
      <c r="M736" s="101"/>
      <c r="N736" s="101"/>
      <c r="O736" s="101"/>
      <c r="P736" s="46"/>
    </row>
    <row r="737" spans="2:16" x14ac:dyDescent="0.2">
      <c r="B737" s="27"/>
      <c r="C737" s="27"/>
      <c r="D737" s="46"/>
      <c r="E737" s="46"/>
      <c r="F737" s="101"/>
      <c r="G737" s="101"/>
      <c r="H737" s="101"/>
      <c r="I737" s="101"/>
      <c r="J737" s="101"/>
      <c r="K737" s="101"/>
      <c r="L737" s="101"/>
      <c r="M737" s="101"/>
      <c r="N737" s="101"/>
      <c r="O737" s="101"/>
      <c r="P737" s="46"/>
    </row>
    <row r="738" spans="2:16" x14ac:dyDescent="0.2">
      <c r="B738" s="27"/>
      <c r="C738" s="27"/>
      <c r="D738" s="46"/>
      <c r="E738" s="46"/>
      <c r="F738" s="101"/>
      <c r="G738" s="101"/>
      <c r="H738" s="101"/>
      <c r="I738" s="101"/>
      <c r="J738" s="101"/>
      <c r="K738" s="101"/>
      <c r="L738" s="101"/>
      <c r="M738" s="101"/>
      <c r="N738" s="101"/>
      <c r="O738" s="101"/>
      <c r="P738" s="46"/>
    </row>
    <row r="739" spans="2:16" x14ac:dyDescent="0.2">
      <c r="B739" s="27"/>
      <c r="C739" s="27"/>
      <c r="D739" s="46"/>
      <c r="E739" s="46"/>
      <c r="F739" s="101"/>
      <c r="G739" s="101"/>
      <c r="H739" s="101"/>
      <c r="I739" s="101"/>
      <c r="J739" s="101"/>
      <c r="K739" s="101"/>
      <c r="L739" s="101"/>
      <c r="M739" s="101"/>
      <c r="N739" s="101"/>
      <c r="O739" s="101"/>
      <c r="P739" s="46"/>
    </row>
    <row r="740" spans="2:16" x14ac:dyDescent="0.2">
      <c r="B740" s="27"/>
      <c r="C740" s="27"/>
      <c r="D740" s="46"/>
      <c r="E740" s="46"/>
      <c r="F740" s="101"/>
      <c r="G740" s="101"/>
      <c r="H740" s="101"/>
      <c r="I740" s="101"/>
      <c r="J740" s="101"/>
      <c r="K740" s="101"/>
      <c r="L740" s="101"/>
      <c r="M740" s="101"/>
      <c r="N740" s="101"/>
      <c r="O740" s="101"/>
      <c r="P740" s="46"/>
    </row>
    <row r="741" spans="2:16" x14ac:dyDescent="0.2">
      <c r="B741" s="27"/>
      <c r="C741" s="27"/>
      <c r="D741" s="46"/>
      <c r="E741" s="46"/>
      <c r="F741" s="101"/>
      <c r="G741" s="101"/>
      <c r="H741" s="101"/>
      <c r="I741" s="101"/>
      <c r="J741" s="101"/>
      <c r="K741" s="101"/>
      <c r="L741" s="101"/>
      <c r="M741" s="101"/>
      <c r="N741" s="101"/>
      <c r="O741" s="101"/>
      <c r="P741" s="46"/>
    </row>
    <row r="742" spans="2:16" x14ac:dyDescent="0.2">
      <c r="B742" s="27"/>
      <c r="C742" s="27"/>
      <c r="D742" s="46"/>
      <c r="E742" s="46"/>
      <c r="F742" s="101"/>
      <c r="G742" s="101"/>
      <c r="H742" s="101"/>
      <c r="I742" s="101"/>
      <c r="J742" s="101"/>
      <c r="K742" s="101"/>
      <c r="L742" s="101"/>
      <c r="M742" s="101"/>
      <c r="N742" s="101"/>
      <c r="O742" s="101"/>
      <c r="P742" s="46"/>
    </row>
    <row r="743" spans="2:16" x14ac:dyDescent="0.2">
      <c r="B743" s="27"/>
      <c r="C743" s="27"/>
      <c r="D743" s="46"/>
      <c r="E743" s="46"/>
      <c r="F743" s="101"/>
      <c r="G743" s="101"/>
      <c r="H743" s="101"/>
      <c r="I743" s="101"/>
      <c r="J743" s="101"/>
      <c r="K743" s="101"/>
      <c r="L743" s="101"/>
      <c r="M743" s="101"/>
      <c r="N743" s="101"/>
      <c r="O743" s="101"/>
      <c r="P743" s="46"/>
    </row>
    <row r="744" spans="2:16" x14ac:dyDescent="0.2">
      <c r="B744" s="27"/>
      <c r="C744" s="27"/>
      <c r="D744" s="46"/>
      <c r="E744" s="46"/>
      <c r="F744" s="101"/>
      <c r="G744" s="101"/>
      <c r="H744" s="101"/>
      <c r="I744" s="101"/>
      <c r="J744" s="101"/>
      <c r="K744" s="101"/>
      <c r="L744" s="101"/>
      <c r="M744" s="101"/>
      <c r="N744" s="101"/>
      <c r="O744" s="101"/>
      <c r="P744" s="46"/>
    </row>
    <row r="745" spans="2:16" x14ac:dyDescent="0.2">
      <c r="B745" s="27"/>
      <c r="C745" s="27"/>
      <c r="D745" s="46"/>
      <c r="E745" s="46"/>
      <c r="F745" s="101"/>
      <c r="G745" s="101"/>
      <c r="H745" s="101"/>
      <c r="I745" s="101"/>
      <c r="J745" s="101"/>
      <c r="K745" s="101"/>
      <c r="L745" s="101"/>
      <c r="M745" s="101"/>
      <c r="N745" s="101"/>
      <c r="O745" s="101"/>
      <c r="P745" s="46"/>
    </row>
    <row r="746" spans="2:16" x14ac:dyDescent="0.2">
      <c r="B746" s="27"/>
      <c r="C746" s="27"/>
      <c r="D746" s="46"/>
      <c r="E746" s="46"/>
      <c r="F746" s="101"/>
      <c r="G746" s="101"/>
      <c r="H746" s="101"/>
      <c r="I746" s="101"/>
      <c r="J746" s="101"/>
      <c r="K746" s="101"/>
      <c r="L746" s="101"/>
      <c r="M746" s="101"/>
      <c r="N746" s="101"/>
      <c r="O746" s="101"/>
      <c r="P746" s="46"/>
    </row>
    <row r="747" spans="2:16" x14ac:dyDescent="0.2">
      <c r="B747" s="27"/>
      <c r="C747" s="27"/>
      <c r="D747" s="46"/>
      <c r="E747" s="46"/>
      <c r="F747" s="101"/>
      <c r="G747" s="101"/>
      <c r="H747" s="101"/>
      <c r="I747" s="101"/>
      <c r="J747" s="101"/>
      <c r="K747" s="101"/>
      <c r="L747" s="101"/>
      <c r="M747" s="101"/>
      <c r="N747" s="101"/>
      <c r="O747" s="101"/>
      <c r="P747" s="46"/>
    </row>
    <row r="748" spans="2:16" x14ac:dyDescent="0.2">
      <c r="B748" s="27"/>
      <c r="C748" s="27"/>
      <c r="D748" s="46"/>
      <c r="E748" s="46"/>
      <c r="F748" s="101"/>
      <c r="G748" s="101"/>
      <c r="H748" s="101"/>
      <c r="I748" s="101"/>
      <c r="J748" s="101"/>
      <c r="K748" s="101"/>
      <c r="L748" s="101"/>
      <c r="M748" s="101"/>
      <c r="N748" s="101"/>
      <c r="O748" s="101"/>
      <c r="P748" s="46"/>
    </row>
    <row r="749" spans="2:16" x14ac:dyDescent="0.2">
      <c r="B749" s="27"/>
      <c r="C749" s="27"/>
      <c r="D749" s="46"/>
      <c r="E749" s="46"/>
      <c r="F749" s="101"/>
      <c r="G749" s="101"/>
      <c r="H749" s="101"/>
      <c r="I749" s="101"/>
      <c r="J749" s="101"/>
      <c r="K749" s="101"/>
      <c r="L749" s="101"/>
      <c r="M749" s="101"/>
      <c r="N749" s="101"/>
      <c r="O749" s="101"/>
      <c r="P749" s="46"/>
    </row>
    <row r="750" spans="2:16" x14ac:dyDescent="0.2">
      <c r="B750" s="27"/>
      <c r="C750" s="27"/>
      <c r="D750" s="46"/>
      <c r="E750" s="46"/>
      <c r="F750" s="101"/>
      <c r="G750" s="101"/>
      <c r="H750" s="101"/>
      <c r="I750" s="101"/>
      <c r="J750" s="101"/>
      <c r="K750" s="101"/>
      <c r="L750" s="101"/>
      <c r="M750" s="101"/>
      <c r="N750" s="101"/>
      <c r="O750" s="101"/>
      <c r="P750" s="46"/>
    </row>
    <row r="751" spans="2:16" x14ac:dyDescent="0.2">
      <c r="B751" s="27"/>
      <c r="C751" s="27"/>
      <c r="D751" s="46"/>
      <c r="E751" s="46"/>
      <c r="F751" s="101"/>
      <c r="G751" s="101"/>
      <c r="H751" s="101"/>
      <c r="I751" s="101"/>
      <c r="J751" s="101"/>
      <c r="K751" s="101"/>
      <c r="L751" s="101"/>
      <c r="M751" s="101"/>
      <c r="N751" s="101"/>
      <c r="O751" s="101"/>
      <c r="P751" s="46"/>
    </row>
    <row r="752" spans="2:16" x14ac:dyDescent="0.2">
      <c r="B752" s="27"/>
      <c r="C752" s="27"/>
      <c r="D752" s="46"/>
      <c r="E752" s="46"/>
      <c r="F752" s="101"/>
      <c r="G752" s="101"/>
      <c r="H752" s="101"/>
      <c r="I752" s="101"/>
      <c r="J752" s="101"/>
      <c r="K752" s="101"/>
      <c r="L752" s="101"/>
      <c r="M752" s="101"/>
      <c r="N752" s="101"/>
      <c r="O752" s="101"/>
      <c r="P752" s="46"/>
    </row>
    <row r="753" spans="2:16" x14ac:dyDescent="0.2">
      <c r="B753" s="27"/>
      <c r="C753" s="27"/>
      <c r="D753" s="46"/>
      <c r="E753" s="46"/>
      <c r="F753" s="101"/>
      <c r="G753" s="101"/>
      <c r="H753" s="101"/>
      <c r="I753" s="101"/>
      <c r="J753" s="101"/>
      <c r="K753" s="101"/>
      <c r="L753" s="101"/>
      <c r="M753" s="101"/>
      <c r="N753" s="101"/>
      <c r="O753" s="101"/>
      <c r="P753" s="46"/>
    </row>
    <row r="754" spans="2:16" x14ac:dyDescent="0.2">
      <c r="B754" s="27"/>
      <c r="C754" s="27"/>
      <c r="D754" s="46"/>
      <c r="E754" s="46"/>
      <c r="F754" s="101"/>
      <c r="G754" s="101"/>
      <c r="H754" s="101"/>
      <c r="I754" s="101"/>
      <c r="J754" s="101"/>
      <c r="K754" s="101"/>
      <c r="L754" s="101"/>
      <c r="M754" s="101"/>
      <c r="N754" s="101"/>
      <c r="O754" s="101"/>
      <c r="P754" s="46"/>
    </row>
    <row r="755" spans="2:16" x14ac:dyDescent="0.2">
      <c r="B755" s="27"/>
      <c r="C755" s="27"/>
      <c r="D755" s="46"/>
      <c r="E755" s="46"/>
      <c r="F755" s="101"/>
      <c r="G755" s="101"/>
      <c r="H755" s="101"/>
      <c r="I755" s="101"/>
      <c r="J755" s="101"/>
      <c r="K755" s="101"/>
      <c r="L755" s="101"/>
      <c r="M755" s="101"/>
      <c r="N755" s="101"/>
      <c r="O755" s="101"/>
      <c r="P755" s="46"/>
    </row>
    <row r="756" spans="2:16" x14ac:dyDescent="0.2">
      <c r="B756" s="27"/>
      <c r="C756" s="27"/>
      <c r="D756" s="46"/>
      <c r="E756" s="46"/>
      <c r="F756" s="101"/>
      <c r="G756" s="101"/>
      <c r="H756" s="101"/>
      <c r="I756" s="101"/>
      <c r="J756" s="101"/>
      <c r="K756" s="101"/>
      <c r="L756" s="101"/>
      <c r="M756" s="101"/>
      <c r="N756" s="101"/>
      <c r="O756" s="101"/>
      <c r="P756" s="46"/>
    </row>
    <row r="757" spans="2:16" x14ac:dyDescent="0.2">
      <c r="B757" s="27"/>
      <c r="C757" s="27"/>
      <c r="D757" s="46"/>
      <c r="E757" s="46"/>
      <c r="F757" s="101"/>
      <c r="G757" s="101"/>
      <c r="H757" s="101"/>
      <c r="I757" s="101"/>
      <c r="J757" s="101"/>
      <c r="K757" s="101"/>
      <c r="L757" s="101"/>
      <c r="M757" s="101"/>
      <c r="N757" s="101"/>
      <c r="O757" s="101"/>
      <c r="P757" s="46"/>
    </row>
    <row r="758" spans="2:16" x14ac:dyDescent="0.2">
      <c r="B758" s="27"/>
      <c r="C758" s="27"/>
      <c r="D758" s="46"/>
      <c r="E758" s="46"/>
      <c r="F758" s="101"/>
      <c r="G758" s="101"/>
      <c r="H758" s="101"/>
      <c r="I758" s="101"/>
      <c r="J758" s="101"/>
      <c r="K758" s="101"/>
      <c r="L758" s="101"/>
      <c r="M758" s="101"/>
      <c r="N758" s="101"/>
      <c r="O758" s="101"/>
      <c r="P758" s="46"/>
    </row>
    <row r="759" spans="2:16" x14ac:dyDescent="0.2">
      <c r="B759" s="27"/>
      <c r="C759" s="27"/>
      <c r="D759" s="46"/>
      <c r="E759" s="46"/>
      <c r="F759" s="101"/>
      <c r="G759" s="101"/>
      <c r="H759" s="101"/>
      <c r="I759" s="101"/>
      <c r="J759" s="101"/>
      <c r="K759" s="101"/>
      <c r="L759" s="101"/>
      <c r="M759" s="101"/>
      <c r="N759" s="101"/>
      <c r="O759" s="101"/>
      <c r="P759" s="46"/>
    </row>
    <row r="760" spans="2:16" x14ac:dyDescent="0.2">
      <c r="B760" s="27"/>
      <c r="C760" s="27"/>
      <c r="D760" s="46"/>
      <c r="E760" s="46"/>
      <c r="F760" s="101"/>
      <c r="G760" s="101"/>
      <c r="H760" s="101"/>
      <c r="I760" s="101"/>
      <c r="J760" s="101"/>
      <c r="K760" s="101"/>
      <c r="L760" s="101"/>
      <c r="M760" s="101"/>
      <c r="N760" s="101"/>
      <c r="O760" s="101"/>
      <c r="P760" s="46"/>
    </row>
    <row r="761" spans="2:16" x14ac:dyDescent="0.2">
      <c r="B761" s="27"/>
      <c r="C761" s="27"/>
      <c r="D761" s="46"/>
      <c r="E761" s="46"/>
      <c r="F761" s="101"/>
      <c r="G761" s="101"/>
      <c r="H761" s="101"/>
      <c r="I761" s="101"/>
      <c r="J761" s="101"/>
      <c r="K761" s="101"/>
      <c r="L761" s="101"/>
      <c r="M761" s="101"/>
      <c r="N761" s="101"/>
      <c r="O761" s="101"/>
      <c r="P761" s="46"/>
    </row>
    <row r="762" spans="2:16" x14ac:dyDescent="0.2">
      <c r="B762" s="27"/>
      <c r="C762" s="27"/>
      <c r="D762" s="46"/>
      <c r="E762" s="46"/>
      <c r="F762" s="101"/>
      <c r="G762" s="101"/>
      <c r="H762" s="101"/>
      <c r="I762" s="101"/>
      <c r="J762" s="101"/>
      <c r="K762" s="101"/>
      <c r="L762" s="101"/>
      <c r="M762" s="101"/>
      <c r="N762" s="101"/>
      <c r="O762" s="101"/>
      <c r="P762" s="46"/>
    </row>
    <row r="763" spans="2:16" x14ac:dyDescent="0.2">
      <c r="B763" s="27"/>
      <c r="C763" s="27"/>
      <c r="D763" s="46"/>
      <c r="E763" s="46"/>
      <c r="F763" s="101"/>
      <c r="G763" s="101"/>
      <c r="H763" s="101"/>
      <c r="I763" s="101"/>
      <c r="J763" s="101"/>
      <c r="K763" s="101"/>
      <c r="L763" s="101"/>
      <c r="M763" s="101"/>
      <c r="N763" s="101"/>
      <c r="O763" s="101"/>
      <c r="P763" s="46"/>
    </row>
    <row r="764" spans="2:16" x14ac:dyDescent="0.2">
      <c r="B764" s="27"/>
      <c r="C764" s="27"/>
      <c r="D764" s="46"/>
      <c r="E764" s="46"/>
      <c r="F764" s="101"/>
      <c r="G764" s="101"/>
      <c r="H764" s="101"/>
      <c r="I764" s="101"/>
      <c r="J764" s="101"/>
      <c r="K764" s="101"/>
      <c r="L764" s="101"/>
      <c r="M764" s="101"/>
      <c r="N764" s="101"/>
      <c r="O764" s="101"/>
      <c r="P764" s="46"/>
    </row>
    <row r="765" spans="2:16" x14ac:dyDescent="0.2">
      <c r="B765" s="27"/>
      <c r="C765" s="27"/>
      <c r="D765" s="46"/>
      <c r="E765" s="46"/>
      <c r="F765" s="101"/>
      <c r="G765" s="101"/>
      <c r="H765" s="101"/>
      <c r="I765" s="101"/>
      <c r="J765" s="101"/>
      <c r="K765" s="101"/>
      <c r="L765" s="101"/>
      <c r="M765" s="101"/>
      <c r="N765" s="101"/>
      <c r="O765" s="101"/>
      <c r="P765" s="46"/>
    </row>
    <row r="766" spans="2:16" x14ac:dyDescent="0.2">
      <c r="B766" s="27"/>
      <c r="C766" s="27"/>
      <c r="D766" s="46"/>
      <c r="E766" s="46"/>
      <c r="F766" s="101"/>
      <c r="G766" s="101"/>
      <c r="H766" s="101"/>
      <c r="I766" s="101"/>
      <c r="J766" s="101"/>
      <c r="K766" s="101"/>
      <c r="L766" s="101"/>
      <c r="M766" s="101"/>
      <c r="N766" s="101"/>
      <c r="O766" s="101"/>
      <c r="P766" s="46"/>
    </row>
    <row r="767" spans="2:16" x14ac:dyDescent="0.2">
      <c r="B767" s="27"/>
      <c r="C767" s="27"/>
      <c r="D767" s="46"/>
      <c r="E767" s="46"/>
      <c r="F767" s="101"/>
      <c r="G767" s="101"/>
      <c r="H767" s="101"/>
      <c r="I767" s="101"/>
      <c r="J767" s="101"/>
      <c r="K767" s="101"/>
      <c r="L767" s="101"/>
      <c r="M767" s="101"/>
      <c r="N767" s="101"/>
      <c r="O767" s="101"/>
      <c r="P767" s="46"/>
    </row>
    <row r="768" spans="2:16" x14ac:dyDescent="0.2">
      <c r="B768" s="27"/>
      <c r="C768" s="27"/>
      <c r="D768" s="46"/>
      <c r="E768" s="46"/>
      <c r="F768" s="101"/>
      <c r="G768" s="101"/>
      <c r="H768" s="101"/>
      <c r="I768" s="101"/>
      <c r="J768" s="101"/>
      <c r="K768" s="101"/>
      <c r="L768" s="101"/>
      <c r="M768" s="101"/>
      <c r="N768" s="101"/>
      <c r="O768" s="101"/>
      <c r="P768" s="46"/>
    </row>
    <row r="769" spans="2:16" x14ac:dyDescent="0.2">
      <c r="B769" s="27"/>
      <c r="C769" s="27"/>
      <c r="D769" s="46"/>
      <c r="E769" s="46"/>
      <c r="F769" s="101"/>
      <c r="G769" s="101"/>
      <c r="H769" s="101"/>
      <c r="I769" s="101"/>
      <c r="J769" s="101"/>
      <c r="K769" s="101"/>
      <c r="L769" s="101"/>
      <c r="M769" s="101"/>
      <c r="N769" s="101"/>
      <c r="O769" s="101"/>
      <c r="P769" s="46"/>
    </row>
    <row r="770" spans="2:16" x14ac:dyDescent="0.2">
      <c r="B770" s="27"/>
      <c r="C770" s="27"/>
      <c r="D770" s="46"/>
      <c r="E770" s="46"/>
      <c r="F770" s="101"/>
      <c r="G770" s="101"/>
      <c r="H770" s="101"/>
      <c r="I770" s="101"/>
      <c r="J770" s="101"/>
      <c r="K770" s="101"/>
      <c r="L770" s="101"/>
      <c r="M770" s="101"/>
      <c r="N770" s="101"/>
      <c r="O770" s="101"/>
      <c r="P770" s="46"/>
    </row>
    <row r="771" spans="2:16" x14ac:dyDescent="0.2">
      <c r="B771" s="27"/>
      <c r="C771" s="27"/>
      <c r="D771" s="46"/>
      <c r="E771" s="46"/>
      <c r="F771" s="101"/>
      <c r="G771" s="101"/>
      <c r="H771" s="101"/>
      <c r="I771" s="101"/>
      <c r="J771" s="101"/>
      <c r="K771" s="101"/>
      <c r="L771" s="101"/>
      <c r="M771" s="101"/>
      <c r="N771" s="101"/>
      <c r="O771" s="101"/>
      <c r="P771" s="46"/>
    </row>
    <row r="772" spans="2:16" x14ac:dyDescent="0.2">
      <c r="B772" s="27"/>
      <c r="C772" s="27"/>
      <c r="D772" s="46"/>
      <c r="E772" s="46"/>
      <c r="F772" s="101"/>
      <c r="G772" s="101"/>
      <c r="H772" s="101"/>
      <c r="I772" s="101"/>
      <c r="J772" s="101"/>
      <c r="K772" s="101"/>
      <c r="L772" s="101"/>
      <c r="M772" s="101"/>
      <c r="N772" s="101"/>
      <c r="O772" s="101"/>
      <c r="P772" s="46"/>
    </row>
    <row r="773" spans="2:16" x14ac:dyDescent="0.2">
      <c r="B773" s="27"/>
      <c r="C773" s="27"/>
      <c r="D773" s="46"/>
      <c r="E773" s="46"/>
      <c r="F773" s="101"/>
      <c r="G773" s="101"/>
      <c r="H773" s="101"/>
      <c r="I773" s="101"/>
      <c r="J773" s="101"/>
      <c r="K773" s="101"/>
      <c r="L773" s="101"/>
      <c r="M773" s="101"/>
      <c r="N773" s="101"/>
      <c r="O773" s="101"/>
      <c r="P773" s="46"/>
    </row>
    <row r="774" spans="2:16" x14ac:dyDescent="0.2">
      <c r="B774" s="27"/>
      <c r="C774" s="27"/>
      <c r="D774" s="46"/>
      <c r="E774" s="46"/>
      <c r="F774" s="101"/>
      <c r="G774" s="101"/>
      <c r="H774" s="101"/>
      <c r="I774" s="101"/>
      <c r="J774" s="101"/>
      <c r="K774" s="101"/>
      <c r="L774" s="101"/>
      <c r="M774" s="101"/>
      <c r="N774" s="101"/>
      <c r="O774" s="101"/>
      <c r="P774" s="46"/>
    </row>
    <row r="775" spans="2:16" x14ac:dyDescent="0.2">
      <c r="B775" s="27"/>
      <c r="C775" s="27"/>
      <c r="D775" s="46"/>
      <c r="E775" s="46"/>
      <c r="F775" s="101"/>
      <c r="G775" s="101"/>
      <c r="H775" s="101"/>
      <c r="I775" s="101"/>
      <c r="J775" s="101"/>
      <c r="K775" s="101"/>
      <c r="L775" s="101"/>
      <c r="M775" s="101"/>
      <c r="N775" s="101"/>
      <c r="O775" s="101"/>
      <c r="P775" s="46"/>
    </row>
    <row r="776" spans="2:16" x14ac:dyDescent="0.2">
      <c r="B776" s="27"/>
      <c r="C776" s="27"/>
      <c r="D776" s="46"/>
      <c r="E776" s="46"/>
      <c r="F776" s="101"/>
      <c r="G776" s="101"/>
      <c r="H776" s="101"/>
      <c r="I776" s="101"/>
      <c r="J776" s="101"/>
      <c r="K776" s="101"/>
      <c r="L776" s="101"/>
      <c r="M776" s="101"/>
      <c r="N776" s="101"/>
      <c r="O776" s="101"/>
      <c r="P776" s="46"/>
    </row>
    <row r="777" spans="2:16" x14ac:dyDescent="0.2">
      <c r="B777" s="27"/>
      <c r="C777" s="27"/>
      <c r="D777" s="46"/>
      <c r="E777" s="46"/>
      <c r="F777" s="101"/>
      <c r="G777" s="101"/>
      <c r="H777" s="101"/>
      <c r="I777" s="101"/>
      <c r="J777" s="101"/>
      <c r="K777" s="101"/>
      <c r="L777" s="101"/>
      <c r="M777" s="101"/>
      <c r="N777" s="101"/>
      <c r="O777" s="101"/>
      <c r="P777" s="46"/>
    </row>
    <row r="778" spans="2:16" x14ac:dyDescent="0.2">
      <c r="B778" s="27"/>
      <c r="C778" s="27"/>
      <c r="D778" s="46"/>
      <c r="E778" s="46"/>
      <c r="F778" s="101"/>
      <c r="G778" s="101"/>
      <c r="H778" s="101"/>
      <c r="I778" s="101"/>
      <c r="J778" s="101"/>
      <c r="K778" s="101"/>
      <c r="L778" s="101"/>
      <c r="M778" s="101"/>
      <c r="N778" s="101"/>
      <c r="O778" s="101"/>
      <c r="P778" s="46"/>
    </row>
    <row r="779" spans="2:16" x14ac:dyDescent="0.2">
      <c r="B779" s="27"/>
      <c r="C779" s="27"/>
      <c r="D779" s="46"/>
      <c r="E779" s="46"/>
      <c r="F779" s="101"/>
      <c r="G779" s="101"/>
      <c r="H779" s="101"/>
      <c r="I779" s="101"/>
      <c r="J779" s="101"/>
      <c r="K779" s="101"/>
      <c r="L779" s="101"/>
      <c r="M779" s="101"/>
      <c r="N779" s="101"/>
      <c r="O779" s="101"/>
      <c r="P779" s="46"/>
    </row>
    <row r="780" spans="2:16" x14ac:dyDescent="0.2">
      <c r="B780" s="27"/>
      <c r="C780" s="27"/>
      <c r="D780" s="46"/>
      <c r="E780" s="46"/>
      <c r="F780" s="101"/>
      <c r="G780" s="101"/>
      <c r="H780" s="101"/>
      <c r="I780" s="101"/>
      <c r="J780" s="101"/>
      <c r="K780" s="101"/>
      <c r="L780" s="101"/>
      <c r="M780" s="101"/>
      <c r="N780" s="101"/>
      <c r="O780" s="101"/>
      <c r="P780" s="46"/>
    </row>
    <row r="781" spans="2:16" x14ac:dyDescent="0.2">
      <c r="B781" s="27"/>
      <c r="C781" s="27"/>
      <c r="D781" s="46"/>
      <c r="E781" s="46"/>
      <c r="F781" s="101"/>
      <c r="G781" s="101"/>
      <c r="H781" s="101"/>
      <c r="I781" s="101"/>
      <c r="J781" s="101"/>
      <c r="K781" s="101"/>
      <c r="L781" s="101"/>
      <c r="M781" s="101"/>
      <c r="N781" s="101"/>
      <c r="O781" s="101"/>
      <c r="P781" s="46"/>
    </row>
    <row r="782" spans="2:16" x14ac:dyDescent="0.2">
      <c r="B782" s="27"/>
      <c r="C782" s="27"/>
      <c r="D782" s="46"/>
      <c r="E782" s="46"/>
      <c r="F782" s="101"/>
      <c r="G782" s="101"/>
      <c r="H782" s="101"/>
      <c r="I782" s="101"/>
      <c r="J782" s="101"/>
      <c r="K782" s="101"/>
      <c r="L782" s="101"/>
      <c r="M782" s="101"/>
      <c r="N782" s="101"/>
      <c r="O782" s="101"/>
      <c r="P782" s="46"/>
    </row>
    <row r="783" spans="2:16" x14ac:dyDescent="0.2">
      <c r="B783" s="27"/>
      <c r="C783" s="27"/>
      <c r="D783" s="46"/>
      <c r="E783" s="46"/>
      <c r="F783" s="101"/>
      <c r="G783" s="101"/>
      <c r="H783" s="101"/>
      <c r="I783" s="101"/>
      <c r="J783" s="101"/>
      <c r="K783" s="101"/>
      <c r="L783" s="101"/>
      <c r="M783" s="101"/>
      <c r="N783" s="101"/>
      <c r="O783" s="101"/>
      <c r="P783" s="46"/>
    </row>
    <row r="784" spans="2:16" x14ac:dyDescent="0.2">
      <c r="B784" s="27"/>
      <c r="C784" s="27"/>
      <c r="D784" s="46"/>
      <c r="E784" s="46"/>
      <c r="F784" s="101"/>
      <c r="G784" s="101"/>
      <c r="H784" s="101"/>
      <c r="I784" s="101"/>
      <c r="J784" s="101"/>
      <c r="K784" s="101"/>
      <c r="L784" s="101"/>
      <c r="M784" s="101"/>
      <c r="N784" s="101"/>
      <c r="O784" s="101"/>
      <c r="P784" s="46"/>
    </row>
    <row r="785" spans="2:16" x14ac:dyDescent="0.2">
      <c r="B785" s="27"/>
      <c r="C785" s="27"/>
      <c r="D785" s="46"/>
      <c r="E785" s="46"/>
      <c r="F785" s="101"/>
      <c r="G785" s="101"/>
      <c r="H785" s="101"/>
      <c r="I785" s="101"/>
      <c r="J785" s="101"/>
      <c r="K785" s="101"/>
      <c r="L785" s="101"/>
      <c r="M785" s="101"/>
      <c r="N785" s="101"/>
      <c r="O785" s="101"/>
      <c r="P785" s="46"/>
    </row>
    <row r="786" spans="2:16" x14ac:dyDescent="0.2">
      <c r="B786" s="27"/>
      <c r="C786" s="27"/>
      <c r="D786" s="46"/>
      <c r="E786" s="46"/>
      <c r="F786" s="101"/>
      <c r="G786" s="101"/>
      <c r="H786" s="101"/>
      <c r="I786" s="101"/>
      <c r="J786" s="101"/>
      <c r="K786" s="101"/>
      <c r="L786" s="101"/>
      <c r="M786" s="101"/>
      <c r="N786" s="101"/>
      <c r="O786" s="101"/>
      <c r="P786" s="46"/>
    </row>
    <row r="787" spans="2:16" x14ac:dyDescent="0.2">
      <c r="B787" s="27"/>
      <c r="C787" s="27"/>
      <c r="D787" s="46"/>
      <c r="E787" s="46"/>
      <c r="F787" s="101"/>
      <c r="G787" s="101"/>
      <c r="H787" s="101"/>
      <c r="I787" s="101"/>
      <c r="J787" s="101"/>
      <c r="K787" s="101"/>
      <c r="L787" s="101"/>
      <c r="M787" s="101"/>
      <c r="N787" s="101"/>
      <c r="O787" s="101"/>
      <c r="P787" s="46"/>
    </row>
    <row r="788" spans="2:16" x14ac:dyDescent="0.2">
      <c r="B788" s="27"/>
      <c r="C788" s="27"/>
      <c r="D788" s="46"/>
      <c r="E788" s="46"/>
      <c r="F788" s="101"/>
      <c r="G788" s="101"/>
      <c r="H788" s="101"/>
      <c r="I788" s="101"/>
      <c r="J788" s="101"/>
      <c r="K788" s="101"/>
      <c r="L788" s="101"/>
      <c r="M788" s="101"/>
      <c r="N788" s="101"/>
      <c r="O788" s="101"/>
      <c r="P788" s="46"/>
    </row>
    <row r="789" spans="2:16" x14ac:dyDescent="0.2">
      <c r="B789" s="27"/>
      <c r="C789" s="27"/>
      <c r="D789" s="46"/>
      <c r="E789" s="46"/>
      <c r="F789" s="101"/>
      <c r="G789" s="101"/>
      <c r="H789" s="101"/>
      <c r="I789" s="101"/>
      <c r="J789" s="101"/>
      <c r="K789" s="101"/>
      <c r="L789" s="101"/>
      <c r="M789" s="101"/>
      <c r="N789" s="101"/>
      <c r="O789" s="101"/>
      <c r="P789" s="46"/>
    </row>
    <row r="790" spans="2:16" x14ac:dyDescent="0.2">
      <c r="B790" s="27"/>
      <c r="C790" s="27"/>
      <c r="D790" s="46"/>
      <c r="E790" s="46"/>
      <c r="F790" s="101"/>
      <c r="G790" s="101"/>
      <c r="H790" s="101"/>
      <c r="I790" s="101"/>
      <c r="J790" s="101"/>
      <c r="K790" s="101"/>
      <c r="L790" s="101"/>
      <c r="M790" s="101"/>
      <c r="N790" s="101"/>
      <c r="O790" s="101"/>
      <c r="P790" s="46"/>
    </row>
    <row r="791" spans="2:16" x14ac:dyDescent="0.2">
      <c r="B791" s="27"/>
      <c r="C791" s="27"/>
      <c r="D791" s="46"/>
      <c r="E791" s="46"/>
      <c r="F791" s="101"/>
      <c r="G791" s="101"/>
      <c r="H791" s="101"/>
      <c r="I791" s="101"/>
      <c r="J791" s="101"/>
      <c r="K791" s="101"/>
      <c r="L791" s="101"/>
      <c r="M791" s="101"/>
      <c r="N791" s="101"/>
      <c r="O791" s="101"/>
      <c r="P791" s="46"/>
    </row>
    <row r="792" spans="2:16" x14ac:dyDescent="0.2">
      <c r="B792" s="27"/>
      <c r="C792" s="27"/>
      <c r="D792" s="46"/>
      <c r="E792" s="46"/>
      <c r="F792" s="101"/>
      <c r="G792" s="101"/>
      <c r="H792" s="101"/>
      <c r="I792" s="101"/>
      <c r="J792" s="101"/>
      <c r="K792" s="101"/>
      <c r="L792" s="101"/>
      <c r="M792" s="101"/>
      <c r="N792" s="101"/>
      <c r="O792" s="101"/>
      <c r="P792" s="46"/>
    </row>
    <row r="793" spans="2:16" x14ac:dyDescent="0.2">
      <c r="B793" s="27"/>
      <c r="C793" s="27"/>
      <c r="D793" s="46"/>
      <c r="E793" s="46"/>
      <c r="F793" s="101"/>
      <c r="G793" s="101"/>
      <c r="H793" s="101"/>
      <c r="I793" s="101"/>
      <c r="J793" s="101"/>
      <c r="K793" s="101"/>
      <c r="L793" s="101"/>
      <c r="M793" s="101"/>
      <c r="N793" s="101"/>
      <c r="O793" s="101"/>
      <c r="P793" s="46"/>
    </row>
    <row r="794" spans="2:16" x14ac:dyDescent="0.2">
      <c r="B794" s="27"/>
      <c r="C794" s="27"/>
      <c r="D794" s="46"/>
      <c r="E794" s="46"/>
      <c r="F794" s="101"/>
      <c r="G794" s="101"/>
      <c r="H794" s="101"/>
      <c r="I794" s="101"/>
      <c r="J794" s="101"/>
      <c r="K794" s="101"/>
      <c r="L794" s="101"/>
      <c r="M794" s="101"/>
      <c r="N794" s="101"/>
      <c r="O794" s="101"/>
      <c r="P794" s="46"/>
    </row>
    <row r="795" spans="2:16" x14ac:dyDescent="0.2">
      <c r="B795" s="27"/>
      <c r="C795" s="27"/>
      <c r="D795" s="46"/>
      <c r="E795" s="46"/>
      <c r="F795" s="101"/>
      <c r="G795" s="101"/>
      <c r="H795" s="101"/>
      <c r="I795" s="101"/>
      <c r="J795" s="101"/>
      <c r="K795" s="101"/>
      <c r="L795" s="101"/>
      <c r="M795" s="101"/>
      <c r="N795" s="101"/>
      <c r="O795" s="101"/>
      <c r="P795" s="46"/>
    </row>
    <row r="796" spans="2:16" x14ac:dyDescent="0.2">
      <c r="B796" s="27"/>
      <c r="C796" s="27"/>
      <c r="D796" s="46"/>
      <c r="E796" s="46"/>
      <c r="F796" s="101"/>
      <c r="G796" s="101"/>
      <c r="H796" s="101"/>
      <c r="I796" s="101"/>
      <c r="J796" s="101"/>
      <c r="K796" s="101"/>
      <c r="L796" s="101"/>
      <c r="M796" s="101"/>
      <c r="N796" s="101"/>
      <c r="O796" s="101"/>
      <c r="P796" s="46"/>
    </row>
    <row r="797" spans="2:16" x14ac:dyDescent="0.2">
      <c r="B797" s="27"/>
      <c r="C797" s="27"/>
      <c r="D797" s="46"/>
      <c r="E797" s="46"/>
      <c r="F797" s="101"/>
      <c r="G797" s="101"/>
      <c r="H797" s="101"/>
      <c r="I797" s="101"/>
      <c r="J797" s="101"/>
      <c r="K797" s="101"/>
      <c r="L797" s="101"/>
      <c r="M797" s="101"/>
      <c r="N797" s="101"/>
      <c r="O797" s="101"/>
      <c r="P797" s="46"/>
    </row>
    <row r="798" spans="2:16" x14ac:dyDescent="0.2">
      <c r="B798" s="27"/>
      <c r="C798" s="27"/>
      <c r="D798" s="46"/>
      <c r="E798" s="46"/>
      <c r="F798" s="101"/>
      <c r="G798" s="101"/>
      <c r="H798" s="101"/>
      <c r="I798" s="101"/>
      <c r="J798" s="101"/>
      <c r="K798" s="101"/>
      <c r="L798" s="101"/>
      <c r="M798" s="101"/>
      <c r="N798" s="101"/>
      <c r="O798" s="101"/>
      <c r="P798" s="46"/>
    </row>
    <row r="799" spans="2:16" x14ac:dyDescent="0.2">
      <c r="B799" s="27"/>
      <c r="C799" s="27"/>
      <c r="D799" s="46"/>
      <c r="E799" s="46"/>
      <c r="F799" s="101"/>
      <c r="G799" s="101"/>
      <c r="H799" s="101"/>
      <c r="I799" s="101"/>
      <c r="J799" s="101"/>
      <c r="K799" s="101"/>
      <c r="L799" s="101"/>
      <c r="M799" s="101"/>
      <c r="N799" s="101"/>
      <c r="O799" s="101"/>
      <c r="P799" s="46"/>
    </row>
    <row r="800" spans="2:16" x14ac:dyDescent="0.2">
      <c r="B800" s="27"/>
      <c r="C800" s="27"/>
      <c r="D800" s="46"/>
      <c r="E800" s="46"/>
      <c r="F800" s="101"/>
      <c r="G800" s="101"/>
      <c r="H800" s="101"/>
      <c r="I800" s="101"/>
      <c r="J800" s="101"/>
      <c r="K800" s="101"/>
      <c r="L800" s="101"/>
      <c r="M800" s="101"/>
      <c r="N800" s="101"/>
      <c r="O800" s="101"/>
      <c r="P800" s="46"/>
    </row>
    <row r="801" spans="2:16" x14ac:dyDescent="0.2">
      <c r="B801" s="27"/>
      <c r="C801" s="27"/>
      <c r="D801" s="46"/>
      <c r="E801" s="46"/>
      <c r="F801" s="101"/>
      <c r="G801" s="101"/>
      <c r="H801" s="101"/>
      <c r="I801" s="101"/>
      <c r="J801" s="101"/>
      <c r="K801" s="101"/>
      <c r="L801" s="101"/>
      <c r="M801" s="101"/>
      <c r="N801" s="101"/>
      <c r="O801" s="101"/>
      <c r="P801" s="46"/>
    </row>
    <row r="802" spans="2:16" x14ac:dyDescent="0.2">
      <c r="B802" s="27"/>
      <c r="C802" s="27"/>
      <c r="D802" s="46"/>
      <c r="E802" s="46"/>
      <c r="F802" s="101"/>
      <c r="G802" s="101"/>
      <c r="H802" s="101"/>
      <c r="I802" s="101"/>
      <c r="J802" s="101"/>
      <c r="K802" s="101"/>
      <c r="L802" s="101"/>
      <c r="M802" s="101"/>
      <c r="N802" s="101"/>
      <c r="O802" s="101"/>
      <c r="P802" s="46"/>
    </row>
    <row r="803" spans="2:16" x14ac:dyDescent="0.2">
      <c r="B803" s="27"/>
      <c r="C803" s="27"/>
      <c r="D803" s="46"/>
      <c r="E803" s="46"/>
      <c r="F803" s="101"/>
      <c r="G803" s="101"/>
      <c r="H803" s="101"/>
      <c r="I803" s="101"/>
      <c r="J803" s="101"/>
      <c r="K803" s="101"/>
      <c r="L803" s="101"/>
      <c r="M803" s="101"/>
      <c r="N803" s="101"/>
      <c r="O803" s="101"/>
      <c r="P803" s="46"/>
    </row>
    <row r="804" spans="2:16" x14ac:dyDescent="0.2">
      <c r="B804" s="27"/>
      <c r="C804" s="27"/>
      <c r="D804" s="46"/>
      <c r="E804" s="46"/>
      <c r="F804" s="101"/>
      <c r="G804" s="101"/>
      <c r="H804" s="101"/>
      <c r="I804" s="101"/>
      <c r="J804" s="101"/>
      <c r="K804" s="101"/>
      <c r="L804" s="101"/>
      <c r="M804" s="101"/>
      <c r="N804" s="101"/>
      <c r="O804" s="101"/>
      <c r="P804" s="46"/>
    </row>
    <row r="805" spans="2:16" x14ac:dyDescent="0.2">
      <c r="B805" s="27"/>
      <c r="C805" s="27"/>
      <c r="D805" s="46"/>
      <c r="E805" s="46"/>
      <c r="F805" s="101"/>
      <c r="G805" s="101"/>
      <c r="H805" s="101"/>
      <c r="I805" s="101"/>
      <c r="J805" s="101"/>
      <c r="K805" s="101"/>
      <c r="L805" s="101"/>
      <c r="M805" s="101"/>
      <c r="N805" s="101"/>
      <c r="O805" s="101"/>
      <c r="P805" s="46"/>
    </row>
    <row r="806" spans="2:16" x14ac:dyDescent="0.2">
      <c r="B806" s="27"/>
      <c r="C806" s="27"/>
      <c r="D806" s="46"/>
      <c r="E806" s="46"/>
      <c r="F806" s="101"/>
      <c r="G806" s="101"/>
      <c r="H806" s="101"/>
      <c r="I806" s="101"/>
      <c r="J806" s="101"/>
      <c r="K806" s="101"/>
      <c r="L806" s="101"/>
      <c r="M806" s="101"/>
      <c r="N806" s="101"/>
      <c r="O806" s="101"/>
      <c r="P806" s="46"/>
    </row>
    <row r="807" spans="2:16" x14ac:dyDescent="0.2">
      <c r="B807" s="27"/>
      <c r="C807" s="27"/>
      <c r="D807" s="46"/>
      <c r="E807" s="46"/>
      <c r="F807" s="101"/>
      <c r="G807" s="101"/>
      <c r="H807" s="101"/>
      <c r="I807" s="101"/>
      <c r="J807" s="101"/>
      <c r="K807" s="101"/>
      <c r="L807" s="101"/>
      <c r="M807" s="101"/>
      <c r="N807" s="101"/>
      <c r="O807" s="101"/>
      <c r="P807" s="46"/>
    </row>
    <row r="808" spans="2:16" x14ac:dyDescent="0.2">
      <c r="B808" s="27"/>
      <c r="C808" s="27"/>
      <c r="D808" s="46"/>
      <c r="E808" s="46"/>
      <c r="F808" s="101"/>
      <c r="G808" s="101"/>
      <c r="H808" s="101"/>
      <c r="I808" s="101"/>
      <c r="J808" s="101"/>
      <c r="K808" s="101"/>
      <c r="L808" s="101"/>
      <c r="M808" s="101"/>
      <c r="N808" s="101"/>
      <c r="O808" s="101"/>
      <c r="P808" s="46"/>
    </row>
    <row r="809" spans="2:16" x14ac:dyDescent="0.2">
      <c r="B809" s="27"/>
      <c r="C809" s="27"/>
      <c r="D809" s="46"/>
      <c r="E809" s="46"/>
      <c r="F809" s="101"/>
      <c r="G809" s="101"/>
      <c r="H809" s="101"/>
      <c r="I809" s="101"/>
      <c r="J809" s="101"/>
      <c r="K809" s="101"/>
      <c r="L809" s="101"/>
      <c r="M809" s="101"/>
      <c r="N809" s="101"/>
      <c r="O809" s="101"/>
      <c r="P809" s="46"/>
    </row>
    <row r="810" spans="2:16" x14ac:dyDescent="0.2">
      <c r="B810" s="27"/>
      <c r="C810" s="27"/>
      <c r="D810" s="46"/>
      <c r="E810" s="46"/>
      <c r="F810" s="101"/>
      <c r="G810" s="101"/>
      <c r="H810" s="101"/>
      <c r="I810" s="101"/>
      <c r="J810" s="101"/>
      <c r="K810" s="101"/>
      <c r="L810" s="101"/>
      <c r="M810" s="101"/>
      <c r="N810" s="101"/>
      <c r="O810" s="101"/>
      <c r="P810" s="46"/>
    </row>
    <row r="811" spans="2:16" x14ac:dyDescent="0.2">
      <c r="B811" s="27"/>
      <c r="C811" s="27"/>
      <c r="D811" s="46"/>
      <c r="E811" s="46"/>
      <c r="F811" s="101"/>
      <c r="G811" s="101"/>
      <c r="H811" s="101"/>
      <c r="I811" s="101"/>
      <c r="J811" s="101"/>
      <c r="K811" s="101"/>
      <c r="L811" s="101"/>
      <c r="M811" s="101"/>
      <c r="N811" s="101"/>
      <c r="O811" s="101"/>
      <c r="P811" s="46"/>
    </row>
    <row r="812" spans="2:16" x14ac:dyDescent="0.2">
      <c r="B812" s="27"/>
      <c r="C812" s="27"/>
      <c r="D812" s="46"/>
      <c r="E812" s="46"/>
      <c r="F812" s="101"/>
      <c r="G812" s="101"/>
      <c r="H812" s="101"/>
      <c r="I812" s="101"/>
      <c r="J812" s="101"/>
      <c r="K812" s="101"/>
      <c r="L812" s="101"/>
      <c r="M812" s="101"/>
      <c r="N812" s="101"/>
      <c r="O812" s="101"/>
      <c r="P812" s="46"/>
    </row>
    <row r="813" spans="2:16" x14ac:dyDescent="0.2">
      <c r="B813" s="27"/>
      <c r="C813" s="27"/>
      <c r="D813" s="46"/>
      <c r="E813" s="46"/>
      <c r="F813" s="101"/>
      <c r="G813" s="101"/>
      <c r="H813" s="101"/>
      <c r="I813" s="101"/>
      <c r="J813" s="101"/>
      <c r="K813" s="101"/>
      <c r="L813" s="101"/>
      <c r="M813" s="101"/>
      <c r="N813" s="101"/>
      <c r="O813" s="101"/>
      <c r="P813" s="46"/>
    </row>
    <row r="814" spans="2:16" x14ac:dyDescent="0.2">
      <c r="B814" s="27"/>
      <c r="C814" s="27"/>
      <c r="D814" s="46"/>
      <c r="E814" s="46"/>
      <c r="F814" s="101"/>
      <c r="G814" s="101"/>
      <c r="H814" s="101"/>
      <c r="I814" s="101"/>
      <c r="J814" s="101"/>
      <c r="K814" s="101"/>
      <c r="L814" s="101"/>
      <c r="M814" s="101"/>
      <c r="N814" s="101"/>
      <c r="O814" s="101"/>
      <c r="P814" s="46"/>
    </row>
    <row r="815" spans="2:16" x14ac:dyDescent="0.2">
      <c r="B815" s="27"/>
      <c r="C815" s="27"/>
      <c r="D815" s="46"/>
      <c r="E815" s="46"/>
      <c r="F815" s="101"/>
      <c r="G815" s="101"/>
      <c r="H815" s="101"/>
      <c r="I815" s="101"/>
      <c r="J815" s="101"/>
      <c r="K815" s="101"/>
      <c r="L815" s="101"/>
      <c r="M815" s="101"/>
      <c r="N815" s="101"/>
      <c r="O815" s="101"/>
      <c r="P815" s="46"/>
    </row>
    <row r="816" spans="2:16" x14ac:dyDescent="0.2">
      <c r="B816" s="27"/>
      <c r="C816" s="27"/>
      <c r="D816" s="46"/>
      <c r="E816" s="46"/>
      <c r="F816" s="101"/>
      <c r="G816" s="101"/>
      <c r="H816" s="101"/>
      <c r="I816" s="101"/>
      <c r="J816" s="101"/>
      <c r="K816" s="101"/>
      <c r="L816" s="101"/>
      <c r="M816" s="101"/>
      <c r="N816" s="101"/>
      <c r="O816" s="101"/>
      <c r="P816" s="46"/>
    </row>
    <row r="817" spans="2:16" x14ac:dyDescent="0.2">
      <c r="B817" s="27"/>
      <c r="C817" s="27"/>
      <c r="D817" s="46"/>
      <c r="E817" s="46"/>
      <c r="F817" s="101"/>
      <c r="G817" s="101"/>
      <c r="H817" s="101"/>
      <c r="I817" s="101"/>
      <c r="J817" s="101"/>
      <c r="K817" s="101"/>
      <c r="L817" s="101"/>
      <c r="M817" s="101"/>
      <c r="N817" s="101"/>
      <c r="O817" s="101"/>
      <c r="P817" s="46"/>
    </row>
    <row r="818" spans="2:16" x14ac:dyDescent="0.2">
      <c r="B818" s="27"/>
      <c r="C818" s="27"/>
      <c r="D818" s="46"/>
      <c r="E818" s="46"/>
      <c r="F818" s="101"/>
      <c r="G818" s="101"/>
      <c r="H818" s="101"/>
      <c r="I818" s="101"/>
      <c r="J818" s="101"/>
      <c r="K818" s="101"/>
      <c r="L818" s="101"/>
      <c r="M818" s="101"/>
      <c r="N818" s="101"/>
      <c r="O818" s="101"/>
      <c r="P818" s="46"/>
    </row>
    <row r="819" spans="2:16" x14ac:dyDescent="0.2">
      <c r="B819" s="27"/>
      <c r="C819" s="27"/>
      <c r="D819" s="46"/>
      <c r="E819" s="46"/>
      <c r="F819" s="101"/>
      <c r="G819" s="101"/>
      <c r="H819" s="101"/>
      <c r="I819" s="101"/>
      <c r="J819" s="101"/>
      <c r="K819" s="101"/>
      <c r="L819" s="101"/>
      <c r="M819" s="101"/>
      <c r="N819" s="101"/>
      <c r="O819" s="101"/>
      <c r="P819" s="46"/>
    </row>
    <row r="820" spans="2:16" x14ac:dyDescent="0.2">
      <c r="B820" s="27"/>
      <c r="C820" s="27"/>
      <c r="D820" s="46"/>
      <c r="E820" s="46"/>
      <c r="F820" s="101"/>
      <c r="G820" s="101"/>
      <c r="H820" s="101"/>
      <c r="I820" s="101"/>
      <c r="J820" s="101"/>
      <c r="K820" s="101"/>
      <c r="L820" s="101"/>
      <c r="M820" s="101"/>
      <c r="N820" s="101"/>
      <c r="O820" s="101"/>
      <c r="P820" s="46"/>
    </row>
    <row r="821" spans="2:16" x14ac:dyDescent="0.2">
      <c r="B821" s="27"/>
      <c r="C821" s="27"/>
      <c r="D821" s="46"/>
      <c r="E821" s="46"/>
      <c r="F821" s="101"/>
      <c r="G821" s="101"/>
      <c r="H821" s="101"/>
      <c r="I821" s="101"/>
      <c r="J821" s="101"/>
      <c r="K821" s="101"/>
      <c r="L821" s="101"/>
      <c r="M821" s="101"/>
      <c r="N821" s="101"/>
      <c r="O821" s="101"/>
      <c r="P821" s="46"/>
    </row>
    <row r="822" spans="2:16" x14ac:dyDescent="0.2">
      <c r="B822" s="27"/>
      <c r="C822" s="27"/>
      <c r="D822" s="46"/>
      <c r="E822" s="46"/>
      <c r="F822" s="101"/>
      <c r="G822" s="101"/>
      <c r="H822" s="101"/>
      <c r="I822" s="101"/>
      <c r="J822" s="101"/>
      <c r="K822" s="101"/>
      <c r="L822" s="101"/>
      <c r="M822" s="101"/>
      <c r="N822" s="101"/>
      <c r="O822" s="101"/>
      <c r="P822" s="46"/>
    </row>
    <row r="823" spans="2:16" x14ac:dyDescent="0.2">
      <c r="B823" s="27"/>
      <c r="C823" s="27"/>
      <c r="D823" s="46"/>
      <c r="E823" s="46"/>
      <c r="F823" s="101"/>
      <c r="G823" s="101"/>
      <c r="H823" s="101"/>
      <c r="I823" s="101"/>
      <c r="J823" s="101"/>
      <c r="K823" s="101"/>
      <c r="L823" s="101"/>
      <c r="M823" s="101"/>
      <c r="N823" s="101"/>
      <c r="O823" s="101"/>
      <c r="P823" s="46"/>
    </row>
    <row r="824" spans="2:16" x14ac:dyDescent="0.2">
      <c r="B824" s="27"/>
      <c r="C824" s="27"/>
      <c r="D824" s="46"/>
      <c r="E824" s="46"/>
      <c r="F824" s="101"/>
      <c r="G824" s="101"/>
      <c r="H824" s="101"/>
      <c r="I824" s="101"/>
      <c r="J824" s="101"/>
      <c r="K824" s="101"/>
      <c r="L824" s="101"/>
      <c r="M824" s="101"/>
      <c r="N824" s="101"/>
      <c r="O824" s="101"/>
      <c r="P824" s="46"/>
    </row>
    <row r="825" spans="2:16" x14ac:dyDescent="0.2">
      <c r="B825" s="27"/>
      <c r="C825" s="27"/>
      <c r="D825" s="46"/>
      <c r="E825" s="46"/>
      <c r="F825" s="101"/>
      <c r="G825" s="101"/>
      <c r="H825" s="101"/>
      <c r="I825" s="101"/>
      <c r="J825" s="101"/>
      <c r="K825" s="101"/>
      <c r="L825" s="101"/>
      <c r="M825" s="101"/>
      <c r="N825" s="101"/>
      <c r="O825" s="101"/>
      <c r="P825" s="46"/>
    </row>
    <row r="826" spans="2:16" x14ac:dyDescent="0.2">
      <c r="B826" s="27"/>
      <c r="C826" s="27"/>
      <c r="D826" s="46"/>
      <c r="E826" s="46"/>
      <c r="F826" s="101"/>
      <c r="G826" s="101"/>
      <c r="H826" s="101"/>
      <c r="I826" s="101"/>
      <c r="J826" s="101"/>
      <c r="K826" s="101"/>
      <c r="L826" s="101"/>
      <c r="M826" s="101"/>
      <c r="N826" s="101"/>
      <c r="O826" s="101"/>
      <c r="P826" s="46"/>
    </row>
    <row r="827" spans="2:16" x14ac:dyDescent="0.2">
      <c r="B827" s="27"/>
      <c r="C827" s="27"/>
      <c r="D827" s="46"/>
      <c r="E827" s="46"/>
      <c r="F827" s="101"/>
      <c r="G827" s="101"/>
      <c r="H827" s="101"/>
      <c r="I827" s="101"/>
      <c r="J827" s="101"/>
      <c r="K827" s="101"/>
      <c r="L827" s="101"/>
      <c r="M827" s="101"/>
      <c r="N827" s="101"/>
      <c r="O827" s="101"/>
      <c r="P827" s="46"/>
    </row>
    <row r="828" spans="2:16" x14ac:dyDescent="0.2">
      <c r="B828" s="27"/>
      <c r="C828" s="27"/>
      <c r="D828" s="46"/>
      <c r="E828" s="46"/>
      <c r="F828" s="101"/>
      <c r="G828" s="101"/>
      <c r="H828" s="101"/>
      <c r="I828" s="101"/>
      <c r="J828" s="101"/>
      <c r="K828" s="101"/>
      <c r="L828" s="101"/>
      <c r="M828" s="101"/>
      <c r="N828" s="101"/>
      <c r="O828" s="101"/>
      <c r="P828" s="46"/>
    </row>
    <row r="829" spans="2:16" x14ac:dyDescent="0.2">
      <c r="B829" s="27"/>
      <c r="C829" s="27"/>
      <c r="D829" s="46"/>
      <c r="E829" s="46"/>
      <c r="F829" s="101"/>
      <c r="G829" s="101"/>
      <c r="H829" s="101"/>
      <c r="I829" s="101"/>
      <c r="J829" s="101"/>
      <c r="K829" s="101"/>
      <c r="L829" s="101"/>
      <c r="M829" s="101"/>
      <c r="N829" s="101"/>
      <c r="O829" s="101"/>
      <c r="P829" s="46"/>
    </row>
    <row r="830" spans="2:16" x14ac:dyDescent="0.2">
      <c r="B830" s="27"/>
      <c r="C830" s="27"/>
      <c r="D830" s="46"/>
      <c r="E830" s="46"/>
      <c r="F830" s="101"/>
      <c r="G830" s="101"/>
      <c r="H830" s="101"/>
      <c r="I830" s="101"/>
      <c r="J830" s="101"/>
      <c r="K830" s="101"/>
      <c r="L830" s="101"/>
      <c r="M830" s="101"/>
      <c r="N830" s="101"/>
      <c r="O830" s="101"/>
      <c r="P830" s="46"/>
    </row>
    <row r="831" spans="2:16" x14ac:dyDescent="0.2">
      <c r="B831" s="27"/>
      <c r="C831" s="27"/>
      <c r="D831" s="46"/>
      <c r="E831" s="46"/>
      <c r="F831" s="101"/>
      <c r="G831" s="101"/>
      <c r="H831" s="101"/>
      <c r="I831" s="101"/>
      <c r="J831" s="101"/>
      <c r="K831" s="101"/>
      <c r="L831" s="101"/>
      <c r="M831" s="101"/>
      <c r="N831" s="101"/>
      <c r="O831" s="101"/>
      <c r="P831" s="46"/>
    </row>
    <row r="832" spans="2:16" x14ac:dyDescent="0.2">
      <c r="B832" s="27"/>
      <c r="C832" s="27"/>
      <c r="D832" s="46"/>
      <c r="E832" s="46"/>
      <c r="F832" s="101"/>
      <c r="G832" s="101"/>
      <c r="H832" s="101"/>
      <c r="I832" s="101"/>
      <c r="J832" s="101"/>
      <c r="K832" s="101"/>
      <c r="L832" s="101"/>
      <c r="M832" s="101"/>
      <c r="N832" s="101"/>
      <c r="O832" s="101"/>
      <c r="P832" s="46"/>
    </row>
    <row r="833" spans="2:16" x14ac:dyDescent="0.2">
      <c r="B833" s="27"/>
      <c r="C833" s="27"/>
      <c r="D833" s="46"/>
      <c r="E833" s="46"/>
      <c r="F833" s="101"/>
      <c r="G833" s="101"/>
      <c r="H833" s="101"/>
      <c r="I833" s="101"/>
      <c r="J833" s="101"/>
      <c r="K833" s="101"/>
      <c r="L833" s="101"/>
      <c r="M833" s="101"/>
      <c r="N833" s="101"/>
      <c r="O833" s="101"/>
      <c r="P833" s="46"/>
    </row>
    <row r="834" spans="2:16" x14ac:dyDescent="0.2">
      <c r="B834" s="27"/>
      <c r="C834" s="27"/>
      <c r="D834" s="46"/>
      <c r="E834" s="46"/>
      <c r="F834" s="101"/>
      <c r="G834" s="101"/>
      <c r="H834" s="101"/>
      <c r="I834" s="101"/>
      <c r="J834" s="101"/>
      <c r="K834" s="101"/>
      <c r="L834" s="101"/>
      <c r="M834" s="101"/>
      <c r="N834" s="101"/>
      <c r="O834" s="101"/>
      <c r="P834" s="46"/>
    </row>
    <row r="835" spans="2:16" x14ac:dyDescent="0.2">
      <c r="B835" s="27"/>
      <c r="C835" s="27"/>
      <c r="D835" s="46"/>
      <c r="E835" s="46"/>
      <c r="F835" s="101"/>
      <c r="G835" s="101"/>
      <c r="H835" s="101"/>
      <c r="I835" s="101"/>
      <c r="J835" s="101"/>
      <c r="K835" s="101"/>
      <c r="L835" s="101"/>
      <c r="M835" s="101"/>
      <c r="N835" s="101"/>
      <c r="O835" s="101"/>
      <c r="P835" s="46"/>
    </row>
    <row r="836" spans="2:16" x14ac:dyDescent="0.2">
      <c r="B836" s="27"/>
      <c r="C836" s="27"/>
      <c r="D836" s="46"/>
      <c r="E836" s="46"/>
      <c r="F836" s="101"/>
      <c r="G836" s="101"/>
      <c r="H836" s="101"/>
      <c r="I836" s="101"/>
      <c r="J836" s="101"/>
      <c r="K836" s="101"/>
      <c r="L836" s="101"/>
      <c r="M836" s="101"/>
      <c r="N836" s="101"/>
      <c r="O836" s="101"/>
      <c r="P836" s="46"/>
    </row>
    <row r="837" spans="2:16" x14ac:dyDescent="0.2">
      <c r="B837" s="27"/>
      <c r="C837" s="27"/>
      <c r="D837" s="46"/>
      <c r="E837" s="46"/>
      <c r="F837" s="101"/>
      <c r="G837" s="101"/>
      <c r="H837" s="101"/>
      <c r="I837" s="101"/>
      <c r="J837" s="101"/>
      <c r="K837" s="101"/>
      <c r="L837" s="101"/>
      <c r="M837" s="101"/>
      <c r="N837" s="101"/>
      <c r="O837" s="101"/>
      <c r="P837" s="46"/>
    </row>
    <row r="838" spans="2:16" x14ac:dyDescent="0.2">
      <c r="B838" s="27"/>
      <c r="C838" s="27"/>
      <c r="D838" s="46"/>
      <c r="E838" s="46"/>
      <c r="F838" s="101"/>
      <c r="G838" s="101"/>
      <c r="H838" s="101"/>
      <c r="I838" s="101"/>
      <c r="J838" s="101"/>
      <c r="K838" s="101"/>
      <c r="L838" s="101"/>
      <c r="M838" s="101"/>
      <c r="N838" s="101"/>
      <c r="O838" s="101"/>
      <c r="P838" s="46"/>
    </row>
    <row r="839" spans="2:16" x14ac:dyDescent="0.2">
      <c r="B839" s="27"/>
      <c r="C839" s="27"/>
      <c r="D839" s="46"/>
      <c r="E839" s="46"/>
      <c r="F839" s="101"/>
      <c r="G839" s="101"/>
      <c r="H839" s="101"/>
      <c r="I839" s="101"/>
      <c r="J839" s="101"/>
      <c r="K839" s="101"/>
      <c r="L839" s="101"/>
      <c r="M839" s="101"/>
      <c r="N839" s="101"/>
      <c r="O839" s="101"/>
      <c r="P839" s="46"/>
    </row>
    <row r="840" spans="2:16" x14ac:dyDescent="0.2">
      <c r="B840" s="27"/>
      <c r="C840" s="27"/>
      <c r="D840" s="46"/>
      <c r="E840" s="46"/>
      <c r="F840" s="101"/>
      <c r="G840" s="101"/>
      <c r="H840" s="101"/>
      <c r="I840" s="101"/>
      <c r="J840" s="101"/>
      <c r="K840" s="101"/>
      <c r="L840" s="101"/>
      <c r="M840" s="101"/>
      <c r="N840" s="101"/>
      <c r="O840" s="101"/>
      <c r="P840" s="46"/>
    </row>
    <row r="841" spans="2:16" x14ac:dyDescent="0.2">
      <c r="B841" s="27"/>
      <c r="C841" s="27"/>
      <c r="D841" s="46"/>
      <c r="E841" s="46"/>
      <c r="F841" s="101"/>
      <c r="G841" s="101"/>
      <c r="H841" s="101"/>
      <c r="I841" s="101"/>
      <c r="J841" s="101"/>
      <c r="K841" s="101"/>
      <c r="L841" s="101"/>
      <c r="M841" s="101"/>
      <c r="N841" s="101"/>
      <c r="O841" s="101"/>
      <c r="P841" s="46"/>
    </row>
    <row r="842" spans="2:16" x14ac:dyDescent="0.2">
      <c r="B842" s="27"/>
      <c r="C842" s="27"/>
      <c r="D842" s="46"/>
      <c r="E842" s="46"/>
      <c r="F842" s="101"/>
      <c r="G842" s="101"/>
      <c r="H842" s="101"/>
      <c r="I842" s="101"/>
      <c r="J842" s="101"/>
      <c r="K842" s="101"/>
      <c r="L842" s="101"/>
      <c r="M842" s="101"/>
      <c r="N842" s="101"/>
      <c r="O842" s="101"/>
      <c r="P842" s="46"/>
    </row>
    <row r="843" spans="2:16" x14ac:dyDescent="0.2">
      <c r="B843" s="27"/>
      <c r="C843" s="27"/>
      <c r="D843" s="46"/>
      <c r="E843" s="46"/>
      <c r="F843" s="101"/>
      <c r="G843" s="101"/>
      <c r="H843" s="101"/>
      <c r="I843" s="101"/>
      <c r="J843" s="101"/>
      <c r="K843" s="101"/>
      <c r="L843" s="101"/>
      <c r="M843" s="101"/>
      <c r="N843" s="101"/>
      <c r="O843" s="101"/>
      <c r="P843" s="46"/>
    </row>
    <row r="844" spans="2:16" x14ac:dyDescent="0.2">
      <c r="B844" s="27"/>
      <c r="C844" s="27"/>
      <c r="D844" s="46"/>
      <c r="E844" s="46"/>
      <c r="F844" s="101"/>
      <c r="G844" s="101"/>
      <c r="H844" s="101"/>
      <c r="I844" s="101"/>
      <c r="J844" s="101"/>
      <c r="K844" s="101"/>
      <c r="L844" s="101"/>
      <c r="M844" s="101"/>
      <c r="N844" s="101"/>
      <c r="O844" s="101"/>
      <c r="P844" s="46"/>
    </row>
    <row r="845" spans="2:16" x14ac:dyDescent="0.2">
      <c r="B845" s="27"/>
      <c r="C845" s="27"/>
      <c r="D845" s="46"/>
      <c r="E845" s="46"/>
      <c r="F845" s="101"/>
      <c r="G845" s="101"/>
      <c r="H845" s="101"/>
      <c r="I845" s="101"/>
      <c r="J845" s="101"/>
      <c r="K845" s="101"/>
      <c r="L845" s="101"/>
      <c r="M845" s="101"/>
      <c r="N845" s="101"/>
      <c r="O845" s="101"/>
      <c r="P845" s="46"/>
    </row>
    <row r="846" spans="2:16" x14ac:dyDescent="0.2">
      <c r="B846" s="27"/>
      <c r="C846" s="27"/>
      <c r="D846" s="46"/>
      <c r="E846" s="46"/>
      <c r="F846" s="101"/>
      <c r="G846" s="101"/>
      <c r="H846" s="101"/>
      <c r="I846" s="101"/>
      <c r="J846" s="101"/>
      <c r="K846" s="101"/>
      <c r="L846" s="101"/>
      <c r="M846" s="101"/>
      <c r="N846" s="101"/>
      <c r="O846" s="101"/>
      <c r="P846" s="46"/>
    </row>
    <row r="847" spans="2:16" x14ac:dyDescent="0.2">
      <c r="B847" s="27"/>
      <c r="C847" s="27"/>
      <c r="D847" s="46"/>
      <c r="E847" s="46"/>
      <c r="F847" s="101"/>
      <c r="G847" s="101"/>
      <c r="H847" s="101"/>
      <c r="I847" s="101"/>
      <c r="J847" s="101"/>
      <c r="K847" s="101"/>
      <c r="L847" s="101"/>
      <c r="M847" s="101"/>
      <c r="N847" s="101"/>
      <c r="O847" s="101"/>
      <c r="P847" s="46"/>
    </row>
    <row r="848" spans="2:16" x14ac:dyDescent="0.2">
      <c r="B848" s="27"/>
      <c r="C848" s="27"/>
      <c r="D848" s="46"/>
      <c r="E848" s="46"/>
      <c r="F848" s="101"/>
      <c r="G848" s="101"/>
      <c r="H848" s="101"/>
      <c r="I848" s="101"/>
      <c r="J848" s="101"/>
      <c r="K848" s="101"/>
      <c r="L848" s="101"/>
      <c r="M848" s="101"/>
      <c r="N848" s="101"/>
      <c r="O848" s="101"/>
      <c r="P848" s="46"/>
    </row>
    <row r="849" spans="2:16" x14ac:dyDescent="0.2">
      <c r="B849" s="27"/>
      <c r="C849" s="27"/>
      <c r="D849" s="46"/>
      <c r="E849" s="46"/>
      <c r="F849" s="101"/>
      <c r="G849" s="101"/>
      <c r="H849" s="101"/>
      <c r="I849" s="101"/>
      <c r="J849" s="101"/>
      <c r="K849" s="101"/>
      <c r="L849" s="101"/>
      <c r="M849" s="101"/>
      <c r="N849" s="101"/>
      <c r="O849" s="101"/>
      <c r="P849" s="46"/>
    </row>
    <row r="850" spans="2:16" x14ac:dyDescent="0.2">
      <c r="B850" s="27"/>
      <c r="C850" s="27"/>
      <c r="D850" s="46"/>
      <c r="E850" s="46"/>
      <c r="F850" s="101"/>
      <c r="G850" s="101"/>
      <c r="H850" s="101"/>
      <c r="I850" s="101"/>
      <c r="J850" s="101"/>
      <c r="K850" s="101"/>
      <c r="L850" s="101"/>
      <c r="M850" s="101"/>
      <c r="N850" s="101"/>
      <c r="O850" s="101"/>
      <c r="P850" s="46"/>
    </row>
    <row r="851" spans="2:16" x14ac:dyDescent="0.2">
      <c r="B851" s="27"/>
      <c r="C851" s="27"/>
      <c r="D851" s="46"/>
      <c r="E851" s="46"/>
      <c r="F851" s="101"/>
      <c r="G851" s="101"/>
      <c r="H851" s="101"/>
      <c r="I851" s="101"/>
      <c r="J851" s="101"/>
      <c r="K851" s="101"/>
      <c r="L851" s="101"/>
      <c r="M851" s="101"/>
      <c r="N851" s="101"/>
      <c r="O851" s="101"/>
      <c r="P851" s="46"/>
    </row>
    <row r="852" spans="2:16" x14ac:dyDescent="0.2">
      <c r="B852" s="27"/>
      <c r="C852" s="27"/>
      <c r="D852" s="46"/>
      <c r="E852" s="46"/>
      <c r="F852" s="101"/>
      <c r="G852" s="101"/>
      <c r="H852" s="101"/>
      <c r="I852" s="101"/>
      <c r="J852" s="101"/>
      <c r="K852" s="101"/>
      <c r="L852" s="46"/>
      <c r="M852" s="46"/>
      <c r="N852" s="46"/>
      <c r="O852" s="46"/>
    </row>
    <row r="853" spans="2:16" x14ac:dyDescent="0.2">
      <c r="B853" s="27"/>
      <c r="C853" s="27"/>
      <c r="D853" s="46"/>
      <c r="E853" s="46"/>
      <c r="F853" s="101"/>
      <c r="G853" s="101"/>
      <c r="H853" s="101"/>
      <c r="I853" s="101"/>
      <c r="J853" s="101"/>
      <c r="K853" s="101"/>
      <c r="L853" s="46"/>
      <c r="M853" s="46"/>
      <c r="N853" s="46"/>
      <c r="O853" s="46"/>
    </row>
    <row r="854" spans="2:16" x14ac:dyDescent="0.2">
      <c r="B854" s="27"/>
      <c r="C854" s="27"/>
      <c r="D854" s="46"/>
      <c r="E854" s="46"/>
      <c r="F854" s="101"/>
      <c r="G854" s="101"/>
      <c r="H854" s="101"/>
      <c r="I854" s="101"/>
      <c r="J854" s="101"/>
      <c r="K854" s="101"/>
    </row>
    <row r="855" spans="2:16" x14ac:dyDescent="0.2">
      <c r="B855" s="27"/>
      <c r="C855" s="27"/>
      <c r="D855" s="46"/>
      <c r="E855" s="46"/>
      <c r="F855" s="101"/>
      <c r="G855" s="101"/>
      <c r="H855" s="101"/>
      <c r="I855" s="101"/>
      <c r="J855" s="101"/>
      <c r="K855" s="101"/>
    </row>
    <row r="856" spans="2:16" x14ac:dyDescent="0.2">
      <c r="B856" s="27"/>
      <c r="C856" s="27"/>
      <c r="D856" s="46"/>
      <c r="E856" s="46"/>
      <c r="F856" s="101"/>
      <c r="G856" s="101"/>
      <c r="H856" s="101"/>
      <c r="I856" s="46"/>
      <c r="J856" s="101"/>
      <c r="K856" s="101"/>
    </row>
    <row r="857" spans="2:16" x14ac:dyDescent="0.2">
      <c r="B857" s="27"/>
      <c r="C857" s="27"/>
      <c r="D857" s="46"/>
      <c r="E857" s="46"/>
      <c r="F857" s="101"/>
      <c r="G857" s="101"/>
      <c r="H857" s="101"/>
      <c r="I857" s="46"/>
      <c r="J857" s="101"/>
      <c r="K857" s="101"/>
    </row>
    <row r="858" spans="2:16" x14ac:dyDescent="0.2">
      <c r="B858" s="27"/>
      <c r="C858" s="27"/>
      <c r="D858" s="46"/>
      <c r="E858" s="46"/>
      <c r="F858" s="101"/>
      <c r="G858" s="101"/>
      <c r="H858" s="101"/>
      <c r="J858" s="101"/>
      <c r="K858" s="101"/>
    </row>
    <row r="859" spans="2:16" x14ac:dyDescent="0.2">
      <c r="B859" s="27"/>
      <c r="C859" s="27"/>
      <c r="D859" s="46"/>
      <c r="E859" s="46"/>
      <c r="F859" s="101"/>
      <c r="G859" s="101"/>
      <c r="H859" s="101"/>
      <c r="J859" s="101"/>
      <c r="K859" s="101"/>
    </row>
    <row r="860" spans="2:16" x14ac:dyDescent="0.2">
      <c r="B860" s="27"/>
      <c r="C860" s="27"/>
      <c r="D860" s="46"/>
      <c r="E860" s="46"/>
      <c r="F860" s="101"/>
      <c r="G860" s="101"/>
      <c r="H860" s="101"/>
      <c r="J860" s="101"/>
      <c r="K860" s="101"/>
    </row>
    <row r="861" spans="2:16" x14ac:dyDescent="0.2">
      <c r="B861" s="27"/>
      <c r="C861" s="27"/>
      <c r="D861" s="46"/>
      <c r="E861" s="46"/>
      <c r="F861" s="101"/>
      <c r="G861" s="101"/>
      <c r="H861" s="101"/>
      <c r="J861" s="101"/>
      <c r="K861" s="101"/>
    </row>
    <row r="862" spans="2:16" x14ac:dyDescent="0.2">
      <c r="D862" s="46"/>
      <c r="E862" s="46"/>
      <c r="F862" s="101"/>
      <c r="G862" s="101"/>
      <c r="H862" s="101"/>
      <c r="J862" s="46"/>
      <c r="K862" s="46"/>
    </row>
    <row r="863" spans="2:16" x14ac:dyDescent="0.2">
      <c r="D863" s="46"/>
      <c r="E863" s="46"/>
      <c r="F863" s="101"/>
      <c r="G863" s="101"/>
      <c r="H863" s="101"/>
      <c r="J863" s="46"/>
      <c r="K863" s="46"/>
    </row>
    <row r="864" spans="2:16" x14ac:dyDescent="0.2">
      <c r="D864" s="46"/>
      <c r="E864" s="46"/>
      <c r="F864" s="101"/>
      <c r="G864" s="101"/>
      <c r="H864" s="101"/>
    </row>
    <row r="865" spans="4:8" x14ac:dyDescent="0.2">
      <c r="D865" s="46"/>
      <c r="E865" s="46"/>
      <c r="F865" s="101"/>
      <c r="G865" s="101"/>
      <c r="H865" s="101"/>
    </row>
    <row r="866" spans="4:8" x14ac:dyDescent="0.2">
      <c r="D866" s="46"/>
      <c r="E866" s="46"/>
      <c r="F866" s="101"/>
      <c r="G866" s="101"/>
      <c r="H866" s="101"/>
    </row>
    <row r="867" spans="4:8" x14ac:dyDescent="0.2">
      <c r="D867" s="46"/>
      <c r="E867" s="46"/>
      <c r="F867" s="101"/>
      <c r="G867" s="101"/>
      <c r="H867" s="101"/>
    </row>
    <row r="868" spans="4:8" x14ac:dyDescent="0.2">
      <c r="D868" s="46"/>
      <c r="E868" s="46"/>
      <c r="F868" s="101"/>
      <c r="G868" s="101"/>
      <c r="H868" s="101"/>
    </row>
    <row r="869" spans="4:8" x14ac:dyDescent="0.2">
      <c r="D869" s="46"/>
      <c r="E869" s="46"/>
      <c r="F869" s="101"/>
      <c r="G869" s="101"/>
      <c r="H869" s="101"/>
    </row>
    <row r="870" spans="4:8" x14ac:dyDescent="0.2">
      <c r="D870" s="46"/>
      <c r="E870" s="46"/>
      <c r="F870" s="101"/>
      <c r="G870" s="101"/>
      <c r="H870" s="101"/>
    </row>
    <row r="871" spans="4:8" x14ac:dyDescent="0.2">
      <c r="D871" s="46"/>
      <c r="E871" s="46"/>
      <c r="F871" s="101"/>
      <c r="G871" s="101"/>
      <c r="H871" s="101"/>
    </row>
    <row r="872" spans="4:8" x14ac:dyDescent="0.2">
      <c r="D872" s="46"/>
      <c r="E872" s="46"/>
      <c r="F872" s="46"/>
      <c r="G872" s="46"/>
      <c r="H872" s="46"/>
    </row>
    <row r="873" spans="4:8" x14ac:dyDescent="0.2">
      <c r="D873" s="46"/>
      <c r="E873" s="46"/>
      <c r="F873" s="46"/>
      <c r="G873" s="46"/>
      <c r="H873" s="46"/>
    </row>
  </sheetData>
  <mergeCells count="12">
    <mergeCell ref="A414:B414"/>
    <mergeCell ref="A302:B302"/>
    <mergeCell ref="A324:B324"/>
    <mergeCell ref="A5:B5"/>
    <mergeCell ref="A237:B237"/>
    <mergeCell ref="A255:B255"/>
    <mergeCell ref="A376:B376"/>
    <mergeCell ref="A346:B346"/>
    <mergeCell ref="A170:B170"/>
    <mergeCell ref="A147:B147"/>
    <mergeCell ref="A171:B171"/>
    <mergeCell ref="A129:B129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  <ignoredErrors>
    <ignoredError sqref="G11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C23" sqref="C23"/>
    </sheetView>
  </sheetViews>
  <sheetFormatPr defaultRowHeight="12.75" x14ac:dyDescent="0.2"/>
  <cols>
    <col min="3" max="3" width="60.5703125" customWidth="1"/>
  </cols>
  <sheetData>
    <row r="1" spans="2:4" x14ac:dyDescent="0.2">
      <c r="B1" s="35"/>
      <c r="C1" s="35"/>
      <c r="D1" s="35"/>
    </row>
    <row r="2" spans="2:4" x14ac:dyDescent="0.2">
      <c r="B2" s="35"/>
      <c r="C2" s="35"/>
      <c r="D2" s="35"/>
    </row>
    <row r="3" spans="2:4" x14ac:dyDescent="0.2">
      <c r="B3" s="35"/>
      <c r="C3" s="35"/>
      <c r="D3" s="35"/>
    </row>
    <row r="4" spans="2:4" x14ac:dyDescent="0.2">
      <c r="B4" s="21" t="s">
        <v>60</v>
      </c>
      <c r="C4" s="36" t="s">
        <v>61</v>
      </c>
      <c r="D4" s="37"/>
    </row>
    <row r="5" spans="2:4" x14ac:dyDescent="0.2">
      <c r="B5" s="38"/>
      <c r="C5" s="36"/>
      <c r="D5" s="37"/>
    </row>
    <row r="6" spans="2:4" x14ac:dyDescent="0.2">
      <c r="B6" s="735" t="s">
        <v>24</v>
      </c>
      <c r="C6" s="713"/>
      <c r="D6" s="713"/>
    </row>
    <row r="7" spans="2:4" x14ac:dyDescent="0.2">
      <c r="B7" s="35"/>
      <c r="C7" s="36"/>
      <c r="D7" s="35"/>
    </row>
    <row r="8" spans="2:4" x14ac:dyDescent="0.2">
      <c r="B8" s="736" t="s">
        <v>424</v>
      </c>
      <c r="C8" s="717"/>
      <c r="D8" s="717"/>
    </row>
    <row r="9" spans="2:4" x14ac:dyDescent="0.2">
      <c r="B9" s="736" t="s">
        <v>425</v>
      </c>
      <c r="C9" s="717"/>
      <c r="D9" s="717"/>
    </row>
    <row r="10" spans="2:4" x14ac:dyDescent="0.2">
      <c r="B10" s="35"/>
      <c r="C10" s="36"/>
      <c r="D10" s="35"/>
    </row>
    <row r="11" spans="2:4" x14ac:dyDescent="0.2">
      <c r="B11" s="35"/>
      <c r="C11" s="36"/>
      <c r="D11" s="35"/>
    </row>
    <row r="12" spans="2:4" x14ac:dyDescent="0.2">
      <c r="B12" s="35"/>
      <c r="C12" s="36"/>
      <c r="D12" s="35"/>
    </row>
    <row r="13" spans="2:4" x14ac:dyDescent="0.2">
      <c r="B13" s="35"/>
      <c r="C13" s="39" t="s">
        <v>62</v>
      </c>
      <c r="D13" s="35"/>
    </row>
    <row r="14" spans="2:4" x14ac:dyDescent="0.2">
      <c r="B14" s="35"/>
      <c r="C14" s="39"/>
      <c r="D14" s="35"/>
    </row>
    <row r="15" spans="2:4" x14ac:dyDescent="0.2">
      <c r="B15" s="35"/>
      <c r="C15" s="39"/>
      <c r="D15" s="35"/>
    </row>
    <row r="16" spans="2:4" x14ac:dyDescent="0.2">
      <c r="B16" s="35"/>
      <c r="C16" s="36"/>
      <c r="D16" s="35"/>
    </row>
    <row r="17" spans="1:6" x14ac:dyDescent="0.2">
      <c r="B17" s="211" t="s">
        <v>64</v>
      </c>
      <c r="C17" s="708" t="s">
        <v>429</v>
      </c>
      <c r="D17" s="35"/>
    </row>
    <row r="18" spans="1:6" x14ac:dyDescent="0.2">
      <c r="B18" s="211" t="s">
        <v>63</v>
      </c>
      <c r="C18" s="708" t="s">
        <v>430</v>
      </c>
      <c r="D18" s="35"/>
    </row>
    <row r="19" spans="1:6" x14ac:dyDescent="0.2">
      <c r="B19" s="35"/>
      <c r="C19" s="36"/>
      <c r="D19" s="35"/>
    </row>
    <row r="20" spans="1:6" x14ac:dyDescent="0.2">
      <c r="B20" s="35"/>
      <c r="C20" s="40" t="s">
        <v>65</v>
      </c>
      <c r="D20" s="35"/>
    </row>
    <row r="21" spans="1:6" x14ac:dyDescent="0.2">
      <c r="B21" s="35"/>
      <c r="C21" s="40"/>
      <c r="D21" s="35"/>
    </row>
    <row r="22" spans="1:6" x14ac:dyDescent="0.2">
      <c r="B22" s="35"/>
      <c r="C22" s="40" t="s">
        <v>81</v>
      </c>
      <c r="D22" s="35"/>
    </row>
    <row r="23" spans="1:6" x14ac:dyDescent="0.2">
      <c r="B23" s="35"/>
      <c r="C23" s="40" t="s">
        <v>431</v>
      </c>
      <c r="D23" s="35"/>
    </row>
    <row r="24" spans="1:6" x14ac:dyDescent="0.2">
      <c r="B24" s="35"/>
      <c r="C24" s="40"/>
      <c r="D24" s="35"/>
    </row>
    <row r="25" spans="1:6" x14ac:dyDescent="0.2">
      <c r="B25" s="35"/>
      <c r="C25" s="36"/>
      <c r="D25" s="35"/>
    </row>
    <row r="26" spans="1:6" x14ac:dyDescent="0.2">
      <c r="A26" s="709" t="s">
        <v>427</v>
      </c>
      <c r="B26" s="717" t="s">
        <v>428</v>
      </c>
      <c r="C26" s="717"/>
      <c r="D26" s="35"/>
      <c r="F26" s="210"/>
    </row>
    <row r="27" spans="1:6" x14ac:dyDescent="0.2">
      <c r="C27" s="7"/>
      <c r="F27" s="210"/>
    </row>
  </sheetData>
  <mergeCells count="4">
    <mergeCell ref="B6:D6"/>
    <mergeCell ref="B8:D8"/>
    <mergeCell ref="B9:D9"/>
    <mergeCell ref="B26:C26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OPCI DIO</vt:lpstr>
      <vt:lpstr>RnZaduzivanja</vt:lpstr>
      <vt:lpstr>PRIHODI</vt:lpstr>
      <vt:lpstr>RASHODI</vt:lpstr>
      <vt:lpstr>Općinsko vijeće</vt:lpstr>
      <vt:lpstr>Upravni odjel</vt:lpstr>
      <vt:lpstr>ZakljucneOd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lipovica</dc:creator>
  <cp:lastModifiedBy>Mirica</cp:lastModifiedBy>
  <cp:lastPrinted>2017-11-30T11:54:01Z</cp:lastPrinted>
  <dcterms:created xsi:type="dcterms:W3CDTF">2004-02-16T15:22:46Z</dcterms:created>
  <dcterms:modified xsi:type="dcterms:W3CDTF">2017-12-08T10:31:51Z</dcterms:modified>
</cp:coreProperties>
</file>