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ZAPISNICI OPĆINSKOG VIJEĆA 2017\34. sjednica OV  22.07.2020\Izvršenje proračuna 01.01.2020 do 30.06.2020\"/>
    </mc:Choice>
  </mc:AlternateContent>
  <bookViews>
    <workbookView xWindow="0" yWindow="0" windowWidth="25200" windowHeight="11985" tabRatio="592" activeTab="5"/>
  </bookViews>
  <sheets>
    <sheet name="OPCI DIO" sheetId="1" r:id="rId1"/>
    <sheet name="PRIHODI" sheetId="5" r:id="rId2"/>
    <sheet name="RASHODI" sheetId="2" r:id="rId3"/>
    <sheet name="Općinsko vijeće" sheetId="7" r:id="rId4"/>
    <sheet name="Upravni odjel" sheetId="10" r:id="rId5"/>
    <sheet name="ZakljucneOd" sheetId="14" r:id="rId6"/>
  </sheets>
  <calcPr calcId="152511" calcMode="manual"/>
</workbook>
</file>

<file path=xl/calcChain.xml><?xml version="1.0" encoding="utf-8"?>
<calcChain xmlns="http://schemas.openxmlformats.org/spreadsheetml/2006/main">
  <c r="P43" i="1" l="1"/>
  <c r="O44" i="1"/>
  <c r="O43" i="1"/>
  <c r="P29" i="1"/>
  <c r="P28" i="1"/>
  <c r="P27" i="1"/>
  <c r="P26" i="1"/>
  <c r="O29" i="1"/>
  <c r="O28" i="1"/>
  <c r="O27" i="1"/>
  <c r="O26" i="1"/>
  <c r="G21" i="5"/>
  <c r="G40" i="5"/>
  <c r="G39" i="5"/>
  <c r="G37" i="5"/>
  <c r="G36" i="5"/>
  <c r="G35" i="5"/>
  <c r="G34" i="5"/>
  <c r="G31" i="5"/>
  <c r="G25" i="5"/>
  <c r="G24" i="5"/>
  <c r="G23" i="5"/>
  <c r="G22" i="5"/>
  <c r="G20" i="5"/>
  <c r="G19" i="5"/>
  <c r="G18" i="5"/>
  <c r="G16" i="5"/>
  <c r="G15" i="5"/>
  <c r="G14" i="5"/>
  <c r="G12" i="5"/>
  <c r="G11" i="5"/>
  <c r="G10" i="5"/>
  <c r="G30" i="5"/>
  <c r="F40" i="5"/>
  <c r="F39" i="5"/>
  <c r="F35" i="5"/>
  <c r="F34" i="5"/>
  <c r="F32" i="5"/>
  <c r="F31" i="5"/>
  <c r="F30" i="5"/>
  <c r="F27" i="5"/>
  <c r="F26" i="5"/>
  <c r="F23" i="5"/>
  <c r="F22" i="5"/>
  <c r="F21" i="5"/>
  <c r="F20" i="5"/>
  <c r="F19" i="5"/>
  <c r="F18" i="5"/>
  <c r="F16" i="5"/>
  <c r="F15" i="5"/>
  <c r="F14" i="5"/>
  <c r="F13" i="5"/>
  <c r="F12" i="5"/>
  <c r="F11" i="5"/>
  <c r="F10" i="5"/>
  <c r="E17" i="5"/>
  <c r="F17" i="5" s="1"/>
  <c r="E13" i="5"/>
  <c r="G13" i="5" s="1"/>
  <c r="E38" i="5"/>
  <c r="F38" i="5" s="1"/>
  <c r="E39" i="5"/>
  <c r="E32" i="5"/>
  <c r="E29" i="5"/>
  <c r="G29" i="5" s="1"/>
  <c r="E20" i="5"/>
  <c r="E9" i="5"/>
  <c r="F9" i="5" s="1"/>
  <c r="C32" i="5"/>
  <c r="C28" i="5" s="1"/>
  <c r="C38" i="5"/>
  <c r="G36" i="2"/>
  <c r="G35" i="2"/>
  <c r="G34" i="2"/>
  <c r="G32" i="2"/>
  <c r="G30" i="2"/>
  <c r="G28" i="2"/>
  <c r="G26" i="2"/>
  <c r="G25" i="2"/>
  <c r="G24" i="2"/>
  <c r="G23" i="2"/>
  <c r="G22" i="2"/>
  <c r="G21" i="2"/>
  <c r="G19" i="2"/>
  <c r="G18" i="2"/>
  <c r="G17" i="2"/>
  <c r="G16" i="2"/>
  <c r="G14" i="2"/>
  <c r="G13" i="2"/>
  <c r="G12" i="2"/>
  <c r="G10" i="2"/>
  <c r="G9" i="2"/>
  <c r="G8" i="2"/>
  <c r="F40" i="2"/>
  <c r="F39" i="2"/>
  <c r="F38" i="2"/>
  <c r="F37" i="2"/>
  <c r="F36" i="2"/>
  <c r="F34" i="2"/>
  <c r="F32" i="2"/>
  <c r="F30" i="2"/>
  <c r="F26" i="2"/>
  <c r="F25" i="2"/>
  <c r="F23" i="2"/>
  <c r="F22" i="2"/>
  <c r="F20" i="2"/>
  <c r="F19" i="2"/>
  <c r="F18" i="2"/>
  <c r="F17" i="2"/>
  <c r="F16" i="2"/>
  <c r="F15" i="2"/>
  <c r="F14" i="2"/>
  <c r="F13" i="2"/>
  <c r="F12" i="2"/>
  <c r="F10" i="2"/>
  <c r="F9" i="2"/>
  <c r="F8" i="2"/>
  <c r="E31" i="2"/>
  <c r="F31" i="2" s="1"/>
  <c r="E28" i="2"/>
  <c r="F28" i="2" s="1"/>
  <c r="E24" i="2"/>
  <c r="F24" i="2" s="1"/>
  <c r="E11" i="2"/>
  <c r="G11" i="2" s="1"/>
  <c r="E7" i="2"/>
  <c r="G7" i="2" s="1"/>
  <c r="E674" i="10"/>
  <c r="E673" i="10"/>
  <c r="E672" i="10"/>
  <c r="E671" i="10"/>
  <c r="E670" i="10"/>
  <c r="E669" i="10"/>
  <c r="E668" i="10"/>
  <c r="E667" i="10"/>
  <c r="E666" i="10"/>
  <c r="E664" i="10"/>
  <c r="E665" i="10"/>
  <c r="E663" i="10"/>
  <c r="E662" i="10"/>
  <c r="E661" i="10"/>
  <c r="E660" i="10"/>
  <c r="E659" i="10"/>
  <c r="E658" i="10"/>
  <c r="E655" i="10"/>
  <c r="E653" i="10"/>
  <c r="E652" i="10"/>
  <c r="E651" i="10"/>
  <c r="E650" i="10"/>
  <c r="E649" i="10"/>
  <c r="E648" i="10"/>
  <c r="E645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629" i="10"/>
  <c r="E628" i="10"/>
  <c r="E627" i="10"/>
  <c r="E626" i="10"/>
  <c r="E625" i="10"/>
  <c r="E624" i="10"/>
  <c r="E623" i="10"/>
  <c r="E620" i="10"/>
  <c r="E618" i="10"/>
  <c r="E617" i="10"/>
  <c r="E616" i="10"/>
  <c r="E615" i="10"/>
  <c r="E614" i="10"/>
  <c r="E613" i="10"/>
  <c r="E610" i="10"/>
  <c r="E609" i="10"/>
  <c r="E608" i="10"/>
  <c r="E607" i="10"/>
  <c r="E606" i="10"/>
  <c r="E605" i="10"/>
  <c r="E602" i="10"/>
  <c r="E601" i="10"/>
  <c r="E600" i="10"/>
  <c r="E599" i="10"/>
  <c r="E598" i="10"/>
  <c r="E595" i="10"/>
  <c r="E594" i="10"/>
  <c r="E593" i="10"/>
  <c r="E592" i="10"/>
  <c r="E591" i="10"/>
  <c r="E588" i="10"/>
  <c r="E587" i="10"/>
  <c r="E586" i="10"/>
  <c r="E585" i="10"/>
  <c r="E584" i="10"/>
  <c r="E581" i="10"/>
  <c r="E580" i="10"/>
  <c r="E579" i="10"/>
  <c r="E578" i="10"/>
  <c r="E577" i="10"/>
  <c r="E574" i="10"/>
  <c r="E573" i="10"/>
  <c r="E572" i="10"/>
  <c r="E571" i="10"/>
  <c r="E570" i="10"/>
  <c r="E567" i="10"/>
  <c r="E566" i="10"/>
  <c r="E564" i="10"/>
  <c r="E563" i="10"/>
  <c r="E562" i="10"/>
  <c r="E561" i="10"/>
  <c r="E558" i="10"/>
  <c r="E557" i="10"/>
  <c r="E556" i="10"/>
  <c r="E555" i="10"/>
  <c r="E554" i="10"/>
  <c r="E553" i="10"/>
  <c r="E550" i="10"/>
  <c r="E549" i="10"/>
  <c r="E548" i="10"/>
  <c r="E547" i="10"/>
  <c r="E546" i="10"/>
  <c r="E545" i="10"/>
  <c r="E542" i="10"/>
  <c r="E541" i="10"/>
  <c r="E539" i="10"/>
  <c r="E538" i="10"/>
  <c r="E537" i="10"/>
  <c r="E536" i="10"/>
  <c r="E533" i="10"/>
  <c r="E532" i="10"/>
  <c r="E531" i="10"/>
  <c r="E530" i="10"/>
  <c r="E529" i="10"/>
  <c r="E526" i="10"/>
  <c r="E525" i="10"/>
  <c r="E524" i="10"/>
  <c r="E523" i="10"/>
  <c r="E522" i="10"/>
  <c r="E519" i="10"/>
  <c r="E518" i="10"/>
  <c r="E516" i="10"/>
  <c r="E517" i="10"/>
  <c r="E515" i="10"/>
  <c r="E512" i="10"/>
  <c r="E511" i="10"/>
  <c r="E510" i="10"/>
  <c r="E509" i="10"/>
  <c r="E508" i="10"/>
  <c r="E507" i="10"/>
  <c r="E504" i="10"/>
  <c r="E503" i="10"/>
  <c r="E502" i="10"/>
  <c r="E501" i="10"/>
  <c r="E500" i="10"/>
  <c r="E497" i="10"/>
  <c r="E496" i="10"/>
  <c r="E495" i="10"/>
  <c r="E494" i="10"/>
  <c r="E493" i="10"/>
  <c r="E490" i="10"/>
  <c r="E489" i="10"/>
  <c r="E488" i="10"/>
  <c r="E487" i="10"/>
  <c r="E486" i="10"/>
  <c r="E483" i="10"/>
  <c r="E482" i="10"/>
  <c r="E481" i="10"/>
  <c r="E480" i="10"/>
  <c r="E479" i="10"/>
  <c r="E476" i="10"/>
  <c r="E475" i="10"/>
  <c r="E473" i="10"/>
  <c r="E472" i="10"/>
  <c r="E471" i="10"/>
  <c r="E470" i="10"/>
  <c r="E467" i="10"/>
  <c r="E466" i="10"/>
  <c r="E465" i="10"/>
  <c r="E464" i="10"/>
  <c r="E463" i="10"/>
  <c r="E460" i="10"/>
  <c r="E459" i="10"/>
  <c r="E458" i="10"/>
  <c r="E457" i="10"/>
  <c r="E456" i="10"/>
  <c r="E453" i="10"/>
  <c r="E452" i="10"/>
  <c r="E451" i="10"/>
  <c r="E450" i="10"/>
  <c r="E449" i="10"/>
  <c r="E446" i="10"/>
  <c r="E445" i="10"/>
  <c r="E443" i="10"/>
  <c r="E442" i="10"/>
  <c r="E441" i="10"/>
  <c r="E440" i="10"/>
  <c r="E437" i="10"/>
  <c r="E436" i="10"/>
  <c r="E435" i="10"/>
  <c r="E434" i="10"/>
  <c r="E433" i="10"/>
  <c r="E430" i="10"/>
  <c r="E429" i="10"/>
  <c r="E428" i="10"/>
  <c r="E427" i="10"/>
  <c r="E426" i="10"/>
  <c r="E423" i="10"/>
  <c r="E422" i="10"/>
  <c r="E421" i="10"/>
  <c r="E420" i="10"/>
  <c r="E419" i="10"/>
  <c r="E416" i="10"/>
  <c r="E415" i="10"/>
  <c r="E413" i="10"/>
  <c r="E412" i="10"/>
  <c r="E411" i="10"/>
  <c r="E410" i="10"/>
  <c r="E407" i="10"/>
  <c r="E406" i="10"/>
  <c r="E405" i="10"/>
  <c r="E404" i="10"/>
  <c r="E403" i="10"/>
  <c r="E400" i="10"/>
  <c r="E399" i="10"/>
  <c r="E398" i="10"/>
  <c r="E397" i="10"/>
  <c r="E396" i="10"/>
  <c r="E393" i="10"/>
  <c r="E392" i="10"/>
  <c r="E391" i="10"/>
  <c r="E390" i="10"/>
  <c r="E389" i="10"/>
  <c r="E386" i="10"/>
  <c r="E384" i="10"/>
  <c r="E383" i="10"/>
  <c r="E382" i="10"/>
  <c r="E381" i="10"/>
  <c r="E378" i="10"/>
  <c r="E368" i="10"/>
  <c r="E367" i="10"/>
  <c r="E366" i="10"/>
  <c r="E365" i="10"/>
  <c r="E362" i="10"/>
  <c r="E360" i="10"/>
  <c r="E351" i="10"/>
  <c r="E350" i="10"/>
  <c r="E349" i="10"/>
  <c r="E348" i="10"/>
  <c r="E347" i="10"/>
  <c r="E346" i="10"/>
  <c r="E343" i="10"/>
  <c r="E342" i="10"/>
  <c r="E341" i="10"/>
  <c r="E339" i="10"/>
  <c r="E340" i="10"/>
  <c r="E338" i="10"/>
  <c r="E335" i="10"/>
  <c r="E334" i="10"/>
  <c r="E333" i="10"/>
  <c r="E332" i="10"/>
  <c r="E331" i="10"/>
  <c r="E328" i="10"/>
  <c r="E327" i="10"/>
  <c r="E325" i="10"/>
  <c r="E323" i="10"/>
  <c r="E324" i="10"/>
  <c r="E322" i="10"/>
  <c r="E319" i="10"/>
  <c r="E311" i="10"/>
  <c r="E310" i="10"/>
  <c r="E309" i="10"/>
  <c r="E308" i="10"/>
  <c r="E305" i="10"/>
  <c r="E304" i="10"/>
  <c r="E303" i="10"/>
  <c r="E302" i="10"/>
  <c r="E301" i="10"/>
  <c r="E298" i="10"/>
  <c r="E297" i="10"/>
  <c r="E295" i="10"/>
  <c r="E296" i="10"/>
  <c r="E294" i="10"/>
  <c r="E291" i="10"/>
  <c r="E290" i="10"/>
  <c r="E289" i="10"/>
  <c r="E288" i="10"/>
  <c r="E287" i="10"/>
  <c r="E284" i="10"/>
  <c r="E283" i="10"/>
  <c r="E282" i="10"/>
  <c r="E281" i="10"/>
  <c r="E280" i="10"/>
  <c r="E277" i="10"/>
  <c r="E276" i="10"/>
  <c r="E275" i="10"/>
  <c r="E274" i="10"/>
  <c r="E273" i="10"/>
  <c r="E270" i="10"/>
  <c r="E269" i="10"/>
  <c r="E268" i="10"/>
  <c r="E267" i="10"/>
  <c r="E266" i="10"/>
  <c r="E263" i="10"/>
  <c r="E262" i="10"/>
  <c r="E261" i="10"/>
  <c r="E260" i="10"/>
  <c r="E259" i="10"/>
  <c r="E256" i="10"/>
  <c r="E255" i="10"/>
  <c r="E254" i="10"/>
  <c r="E253" i="10"/>
  <c r="E252" i="10"/>
  <c r="E249" i="10"/>
  <c r="E248" i="10"/>
  <c r="E237" i="10"/>
  <c r="E236" i="10"/>
  <c r="E233" i="10"/>
  <c r="E232" i="10"/>
  <c r="E231" i="10"/>
  <c r="E230" i="10"/>
  <c r="E229" i="10"/>
  <c r="E228" i="10"/>
  <c r="E227" i="10"/>
  <c r="E224" i="10"/>
  <c r="E223" i="10"/>
  <c r="E215" i="10"/>
  <c r="E207" i="10"/>
  <c r="E206" i="10"/>
  <c r="E205" i="10"/>
  <c r="E204" i="10"/>
  <c r="E201" i="10"/>
  <c r="E200" i="10"/>
  <c r="E199" i="10"/>
  <c r="E198" i="10"/>
  <c r="E197" i="10"/>
  <c r="E194" i="10"/>
  <c r="E193" i="10"/>
  <c r="E192" i="10"/>
  <c r="E191" i="10"/>
  <c r="E189" i="10"/>
  <c r="E188" i="10"/>
  <c r="E187" i="10"/>
  <c r="E186" i="10"/>
  <c r="E182" i="10"/>
  <c r="E183" i="10"/>
  <c r="E181" i="10"/>
  <c r="E180" i="10"/>
  <c r="E179" i="10"/>
  <c r="E178" i="10"/>
  <c r="E175" i="10"/>
  <c r="E174" i="10"/>
  <c r="E173" i="10"/>
  <c r="E172" i="10"/>
  <c r="E171" i="10"/>
  <c r="E168" i="10"/>
  <c r="E167" i="10"/>
  <c r="E166" i="10"/>
  <c r="E165" i="10"/>
  <c r="E164" i="10"/>
  <c r="E161" i="10"/>
  <c r="E160" i="10"/>
  <c r="E158" i="10"/>
  <c r="E159" i="10"/>
  <c r="E157" i="10"/>
  <c r="E154" i="10"/>
  <c r="E147" i="10"/>
  <c r="E146" i="10"/>
  <c r="E145" i="10"/>
  <c r="E144" i="10"/>
  <c r="E143" i="10"/>
  <c r="E140" i="10"/>
  <c r="E139" i="10"/>
  <c r="E138" i="10"/>
  <c r="E137" i="10"/>
  <c r="E136" i="10"/>
  <c r="E133" i="10"/>
  <c r="E131" i="10"/>
  <c r="E132" i="10"/>
  <c r="E130" i="10"/>
  <c r="E129" i="10"/>
  <c r="E126" i="10"/>
  <c r="E125" i="10"/>
  <c r="E117" i="10"/>
  <c r="E116" i="10"/>
  <c r="E115" i="10"/>
  <c r="E114" i="10"/>
  <c r="E113" i="10"/>
  <c r="E110" i="10"/>
  <c r="E109" i="10"/>
  <c r="E108" i="10"/>
  <c r="E107" i="10"/>
  <c r="E106" i="10"/>
  <c r="E105" i="10"/>
  <c r="E104" i="10"/>
  <c r="E103" i="10"/>
  <c r="E102" i="10"/>
  <c r="E101" i="10"/>
  <c r="E100" i="10"/>
  <c r="E99" i="10"/>
  <c r="E98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49" i="10"/>
  <c r="E48" i="10"/>
  <c r="E47" i="10"/>
  <c r="E46" i="10"/>
  <c r="E45" i="10"/>
  <c r="E44" i="10"/>
  <c r="E43" i="10"/>
  <c r="E42" i="10"/>
  <c r="E29" i="10"/>
  <c r="E40" i="10"/>
  <c r="E36" i="10"/>
  <c r="E39" i="10"/>
  <c r="E41" i="10"/>
  <c r="E38" i="10"/>
  <c r="E37" i="10"/>
  <c r="E35" i="10"/>
  <c r="E32" i="10"/>
  <c r="E31" i="10"/>
  <c r="E30" i="10"/>
  <c r="E26" i="10"/>
  <c r="E24" i="10"/>
  <c r="E23" i="10"/>
  <c r="E20" i="10"/>
  <c r="E14" i="10"/>
  <c r="E16" i="10"/>
  <c r="E17" i="10"/>
  <c r="E18" i="10"/>
  <c r="E19" i="10"/>
  <c r="E21" i="10"/>
  <c r="E22" i="10"/>
  <c r="E34" i="10"/>
  <c r="E13" i="10"/>
  <c r="E12" i="10"/>
  <c r="E11" i="10"/>
  <c r="E10" i="10"/>
  <c r="E9" i="10"/>
  <c r="G32" i="5" l="1"/>
  <c r="F29" i="5"/>
  <c r="G9" i="5"/>
  <c r="G17" i="5"/>
  <c r="G38" i="5"/>
  <c r="E28" i="5"/>
  <c r="E8" i="5"/>
  <c r="E6" i="2"/>
  <c r="G31" i="2"/>
  <c r="E27" i="2"/>
  <c r="F7" i="2"/>
  <c r="F11" i="2"/>
  <c r="E6" i="10"/>
  <c r="E5" i="10"/>
  <c r="E4" i="10"/>
  <c r="E3" i="10"/>
  <c r="D13" i="10"/>
  <c r="D10" i="10" s="1"/>
  <c r="D9" i="10" s="1"/>
  <c r="D6" i="10" s="1"/>
  <c r="D16" i="10"/>
  <c r="D18" i="10"/>
  <c r="D19" i="10"/>
  <c r="D31" i="10"/>
  <c r="D45" i="10"/>
  <c r="D51" i="10"/>
  <c r="D56" i="10"/>
  <c r="D62" i="10"/>
  <c r="D44" i="10" s="1"/>
  <c r="D30" i="10" s="1"/>
  <c r="D29" i="10" s="1"/>
  <c r="D26" i="10" s="1"/>
  <c r="D69" i="10"/>
  <c r="D72" i="10"/>
  <c r="D80" i="10"/>
  <c r="D79" i="10" s="1"/>
  <c r="D84" i="10"/>
  <c r="D91" i="10"/>
  <c r="D93" i="10"/>
  <c r="D95" i="10"/>
  <c r="D98" i="10"/>
  <c r="D99" i="10"/>
  <c r="D100" i="10"/>
  <c r="D110" i="10"/>
  <c r="D113" i="10"/>
  <c r="D114" i="10"/>
  <c r="D115" i="10"/>
  <c r="D131" i="10"/>
  <c r="D130" i="10" s="1"/>
  <c r="D129" i="10" s="1"/>
  <c r="D126" i="10" s="1"/>
  <c r="D138" i="10"/>
  <c r="D137" i="10" s="1"/>
  <c r="D136" i="10" s="1"/>
  <c r="D133" i="10" s="1"/>
  <c r="D145" i="10"/>
  <c r="D144" i="10" s="1"/>
  <c r="D143" i="10" s="1"/>
  <c r="D140" i="10" s="1"/>
  <c r="D159" i="10"/>
  <c r="D158" i="10" s="1"/>
  <c r="D157" i="10" s="1"/>
  <c r="D154" i="10" s="1"/>
  <c r="D166" i="10"/>
  <c r="D165" i="10" s="1"/>
  <c r="D164" i="10" s="1"/>
  <c r="D161" i="10" s="1"/>
  <c r="D180" i="10"/>
  <c r="D179" i="10" s="1"/>
  <c r="D178" i="10" s="1"/>
  <c r="D175" i="10" s="1"/>
  <c r="D187" i="10"/>
  <c r="D188" i="10"/>
  <c r="D186" i="10" s="1"/>
  <c r="D183" i="10" s="1"/>
  <c r="D182" i="10" s="1"/>
  <c r="D191" i="10"/>
  <c r="D193" i="10"/>
  <c r="D223" i="10"/>
  <c r="D224" i="10"/>
  <c r="D227" i="10"/>
  <c r="D228" i="10"/>
  <c r="D254" i="10"/>
  <c r="D253" i="10" s="1"/>
  <c r="D252" i="10" s="1"/>
  <c r="D249" i="10" s="1"/>
  <c r="D261" i="10"/>
  <c r="D260" i="10" s="1"/>
  <c r="D259" i="10" s="1"/>
  <c r="D256" i="10" s="1"/>
  <c r="D266" i="10"/>
  <c r="D263" i="10" s="1"/>
  <c r="D267" i="10"/>
  <c r="D281" i="10"/>
  <c r="D280" i="10" s="1"/>
  <c r="D277" i="10" s="1"/>
  <c r="D282" i="10"/>
  <c r="D333" i="10"/>
  <c r="D332" i="10" s="1"/>
  <c r="D331" i="10" s="1"/>
  <c r="D328" i="10" s="1"/>
  <c r="D340" i="10"/>
  <c r="D339" i="10" s="1"/>
  <c r="D338" i="10" s="1"/>
  <c r="D335" i="10" s="1"/>
  <c r="D366" i="10"/>
  <c r="D365" i="10" s="1"/>
  <c r="D362" i="10" s="1"/>
  <c r="D367" i="10"/>
  <c r="D382" i="10"/>
  <c r="D381" i="10" s="1"/>
  <c r="D378" i="10" s="1"/>
  <c r="D383" i="10"/>
  <c r="D390" i="10"/>
  <c r="D389" i="10" s="1"/>
  <c r="D386" i="10" s="1"/>
  <c r="D391" i="10"/>
  <c r="D397" i="10"/>
  <c r="D396" i="10" s="1"/>
  <c r="D393" i="10" s="1"/>
  <c r="D398" i="10"/>
  <c r="D400" i="10"/>
  <c r="D404" i="10"/>
  <c r="D403" i="10" s="1"/>
  <c r="D405" i="10"/>
  <c r="D411" i="10"/>
  <c r="D410" i="10" s="1"/>
  <c r="D407" i="10" s="1"/>
  <c r="D412" i="10"/>
  <c r="D421" i="10"/>
  <c r="D420" i="10" s="1"/>
  <c r="D419" i="10" s="1"/>
  <c r="D416" i="10" s="1"/>
  <c r="D415" i="10" s="1"/>
  <c r="D428" i="10"/>
  <c r="D427" i="10" s="1"/>
  <c r="D426" i="10" s="1"/>
  <c r="D423" i="10" s="1"/>
  <c r="D450" i="10"/>
  <c r="D449" i="10" s="1"/>
  <c r="D446" i="10" s="1"/>
  <c r="D451" i="10"/>
  <c r="D457" i="10"/>
  <c r="D456" i="10" s="1"/>
  <c r="D453" i="10" s="1"/>
  <c r="D458" i="10"/>
  <c r="D464" i="10"/>
  <c r="D463" i="10" s="1"/>
  <c r="D460" i="10" s="1"/>
  <c r="D465" i="10"/>
  <c r="D479" i="10"/>
  <c r="D476" i="10" s="1"/>
  <c r="D475" i="10" s="1"/>
  <c r="D480" i="10"/>
  <c r="D487" i="10"/>
  <c r="D486" i="10" s="1"/>
  <c r="D483" i="10" s="1"/>
  <c r="D488" i="10"/>
  <c r="D524" i="10"/>
  <c r="D523" i="10" s="1"/>
  <c r="D522" i="10" s="1"/>
  <c r="D519" i="10" s="1"/>
  <c r="D511" i="10" s="1"/>
  <c r="D531" i="10"/>
  <c r="D530" i="10" s="1"/>
  <c r="D529" i="10" s="1"/>
  <c r="D526" i="10" s="1"/>
  <c r="D538" i="10"/>
  <c r="D537" i="10" s="1"/>
  <c r="D536" i="10" s="1"/>
  <c r="D533" i="10" s="1"/>
  <c r="D554" i="10"/>
  <c r="D553" i="10" s="1"/>
  <c r="D550" i="10" s="1"/>
  <c r="D549" i="10" s="1"/>
  <c r="D555" i="10"/>
  <c r="D579" i="10"/>
  <c r="D578" i="10" s="1"/>
  <c r="D577" i="10" s="1"/>
  <c r="D574" i="10" s="1"/>
  <c r="D586" i="10"/>
  <c r="D585" i="10" s="1"/>
  <c r="D584" i="10" s="1"/>
  <c r="D581" i="10" s="1"/>
  <c r="D591" i="10"/>
  <c r="D588" i="10" s="1"/>
  <c r="D593" i="10"/>
  <c r="D592" i="10" s="1"/>
  <c r="D615" i="10"/>
  <c r="D614" i="10" s="1"/>
  <c r="D613" i="10" s="1"/>
  <c r="D610" i="10" s="1"/>
  <c r="D624" i="10"/>
  <c r="D628" i="10"/>
  <c r="D623" i="10" s="1"/>
  <c r="D620" i="10" s="1"/>
  <c r="D618" i="10" s="1"/>
  <c r="D617" i="10" s="1"/>
  <c r="D633" i="10"/>
  <c r="D649" i="10"/>
  <c r="D648" i="10" s="1"/>
  <c r="D645" i="10" s="1"/>
  <c r="D650" i="10"/>
  <c r="D659" i="10"/>
  <c r="D658" i="10" s="1"/>
  <c r="D655" i="10" s="1"/>
  <c r="D653" i="10" s="1"/>
  <c r="D652" i="10" s="1"/>
  <c r="D663" i="10"/>
  <c r="D671" i="10"/>
  <c r="D672" i="10"/>
  <c r="E37" i="7"/>
  <c r="E30" i="7"/>
  <c r="E16" i="7"/>
  <c r="G28" i="5" l="1"/>
  <c r="F28" i="5"/>
  <c r="F8" i="5"/>
  <c r="G8" i="5"/>
  <c r="E7" i="5"/>
  <c r="G6" i="2"/>
  <c r="F6" i="2"/>
  <c r="E5" i="2"/>
  <c r="F27" i="2"/>
  <c r="G27" i="2"/>
  <c r="D360" i="10"/>
  <c r="D248" i="10"/>
  <c r="D445" i="10"/>
  <c r="D5" i="10"/>
  <c r="D566" i="10"/>
  <c r="D327" i="10"/>
  <c r="D125" i="10"/>
  <c r="D28" i="7"/>
  <c r="D36" i="7"/>
  <c r="E36" i="7" s="1"/>
  <c r="D14" i="7"/>
  <c r="G7" i="5" l="1"/>
  <c r="F7" i="5"/>
  <c r="G5" i="2"/>
  <c r="F5" i="2"/>
  <c r="D4" i="10"/>
  <c r="D3" i="10" s="1"/>
  <c r="D13" i="7"/>
  <c r="E14" i="7"/>
  <c r="D35" i="7"/>
  <c r="D27" i="7"/>
  <c r="E28" i="7"/>
  <c r="E13" i="7" l="1"/>
  <c r="D11" i="7"/>
  <c r="D25" i="7"/>
  <c r="E27" i="7"/>
  <c r="D32" i="7"/>
  <c r="E32" i="7" s="1"/>
  <c r="E35" i="7"/>
  <c r="D9" i="7" l="1"/>
  <c r="E11" i="7"/>
  <c r="E25" i="7"/>
  <c r="D17" i="7"/>
  <c r="E17" i="7" s="1"/>
  <c r="D8" i="7" l="1"/>
  <c r="E9" i="7"/>
  <c r="D7" i="7" l="1"/>
  <c r="E7" i="7" s="1"/>
  <c r="E8" i="7"/>
</calcChain>
</file>

<file path=xl/sharedStrings.xml><?xml version="1.0" encoding="utf-8"?>
<sst xmlns="http://schemas.openxmlformats.org/spreadsheetml/2006/main" count="1037" uniqueCount="489">
  <si>
    <t>Članak 1.</t>
  </si>
  <si>
    <t>I</t>
  </si>
  <si>
    <t>A</t>
  </si>
  <si>
    <t>C</t>
  </si>
  <si>
    <t>B</t>
  </si>
  <si>
    <t>kn bez lp</t>
  </si>
  <si>
    <t>PRIHODI POSLOVANJA</t>
  </si>
  <si>
    <t>Broj konta</t>
  </si>
  <si>
    <t>Naziv prihoda</t>
  </si>
  <si>
    <t>Prihodi od poreza</t>
  </si>
  <si>
    <t>Porez i prirez na dohodak</t>
  </si>
  <si>
    <t>Porezi na imovinu</t>
  </si>
  <si>
    <t>Porezi na robu i usluge</t>
  </si>
  <si>
    <t>Pomoći od subjekata unutar opće države</t>
  </si>
  <si>
    <t>Pomoći iz Proračuna</t>
  </si>
  <si>
    <t>Prihodi od imovine</t>
  </si>
  <si>
    <t>Prihodi od financijske imovine</t>
  </si>
  <si>
    <t>Prihodi od nefinancijske imovine</t>
  </si>
  <si>
    <t>Prihodi od administrativnih pristojbi i po posebnim propisima</t>
  </si>
  <si>
    <t>Administrativne (upravne) pristojbe</t>
  </si>
  <si>
    <t>Prihodi po posebnim propisima</t>
  </si>
  <si>
    <t>PRIHODI OD PRODAJE NEFINANCIJSKE IMOVINE</t>
  </si>
  <si>
    <t>Prihodi od prodaje neproizv. imovine</t>
  </si>
  <si>
    <t xml:space="preserve"> </t>
  </si>
  <si>
    <t>RASHODI POSLOVANJA</t>
  </si>
  <si>
    <t>Naziv rashoda</t>
  </si>
  <si>
    <t>Rashodi za zaposlene</t>
  </si>
  <si>
    <t>Plaće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</si>
  <si>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</si>
  <si>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</si>
  <si>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</si>
  <si>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</si>
  <si>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</si>
  <si>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</si>
  <si>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</si>
  <si>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</si>
  <si>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</si>
  <si>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Naknade građanima i kućanstvima iz Proračuna</t>
  </si>
  <si>
    <t>Ostali rashodi</t>
  </si>
  <si>
    <t>Tekuće donacije</t>
  </si>
  <si>
    <t>Kazne, penali i naknade štete</t>
  </si>
  <si>
    <t>RASHODI ZA NABAVU NEFINANCIJSKE IMOVINE</t>
  </si>
  <si>
    <t>Materijalna imovina - prirodna bogatstva</t>
  </si>
  <si>
    <t>Građevinski objekti</t>
  </si>
  <si>
    <t>Postrojenja i oprema</t>
  </si>
  <si>
    <t>Rashodi za nabavu neproizvedene imovine</t>
  </si>
  <si>
    <t>Rashodi za nabavu proizvedene dugotrajne imovine</t>
  </si>
  <si>
    <t>Naziv izdataka</t>
  </si>
  <si>
    <t>IZDACI ZA FINANCIJSKU IMOVINU I OTPLATE ZAJMOVA</t>
  </si>
  <si>
    <t>RAZDJEL 001</t>
  </si>
  <si>
    <t>RAZDJEL 002</t>
  </si>
  <si>
    <t>JEDINSTVENI UPRAVNI ODJEL</t>
  </si>
  <si>
    <t>Plaće za redovni rad</t>
  </si>
  <si>
    <t>III</t>
  </si>
  <si>
    <t>ZAKLJUČNE ODREDBE</t>
  </si>
  <si>
    <t>OPĆINSKO VIJEĆE OPĆINE VELIKA LUDINA</t>
  </si>
  <si>
    <t>Nematerijalna imovina</t>
  </si>
  <si>
    <r>
      <t xml:space="preserve">                      </t>
    </r>
    <r>
      <rPr>
        <b/>
        <sz val="10"/>
        <rFont val="Arial"/>
        <family val="2"/>
      </rPr>
      <t>P O S E B N I  D I O</t>
    </r>
  </si>
  <si>
    <r>
      <t xml:space="preserve">                    </t>
    </r>
    <r>
      <rPr>
        <b/>
        <sz val="10"/>
        <rFont val="Arial"/>
        <family val="2"/>
      </rPr>
      <t xml:space="preserve">  U K U P N O  R A S H O D I  I  I Z D A C I</t>
    </r>
  </si>
  <si>
    <t>Rashodi poslovanja</t>
  </si>
  <si>
    <t>Donacije i ostali rashodi</t>
  </si>
  <si>
    <t>Tekuće donacije u novcu</t>
  </si>
  <si>
    <t>JEDINSTVENI  UPRAVNI  ODJEL</t>
  </si>
  <si>
    <t>KOMUNALNA  INFRASTRUKTURA</t>
  </si>
  <si>
    <t>Plaće za redovan rad</t>
  </si>
  <si>
    <t>Knjige u knjižnici</t>
  </si>
  <si>
    <t>Naknade građanima i kućanstvima u novcu</t>
  </si>
  <si>
    <t xml:space="preserve">   RAČUNA PRIHODA I RASHODA</t>
  </si>
  <si>
    <t>kn bez lipa</t>
  </si>
  <si>
    <t>OSNOVNA ŠKOLA LUDINA</t>
  </si>
  <si>
    <t>OPĆINSKO  VIJEĆE</t>
  </si>
  <si>
    <t>Subvencije</t>
  </si>
  <si>
    <t xml:space="preserve">Predstavnička i izvršna tijela                  </t>
  </si>
  <si>
    <t>Komunalni doprinosi i naknade</t>
  </si>
  <si>
    <t>Prihodi od prodaje proizv. dugotrajne imovine</t>
  </si>
  <si>
    <t xml:space="preserve">Naknade građanima i kućanstvima na temelju osiguranja i druge naknade </t>
  </si>
  <si>
    <t>GLAVA  00101</t>
  </si>
  <si>
    <t>Program 1001</t>
  </si>
  <si>
    <t>Aktivnost:    A100101</t>
  </si>
  <si>
    <t>Program 1002</t>
  </si>
  <si>
    <t xml:space="preserve">           Izvor: </t>
  </si>
  <si>
    <t>Funkcija:0100 Opće javne usluge</t>
  </si>
  <si>
    <t xml:space="preserve">Program političkih stranaka                  </t>
  </si>
  <si>
    <t>Aktivnost:    A100201</t>
  </si>
  <si>
    <t>Osnovne funkcije stranaka</t>
  </si>
  <si>
    <t xml:space="preserve">            Izvor:</t>
  </si>
  <si>
    <t xml:space="preserve">           Izvor:</t>
  </si>
  <si>
    <t xml:space="preserve">Donošenje akata i mjera iz djelokruga predstavničkog,izvršnog tijela i mjesne samouprave                                              </t>
  </si>
  <si>
    <t xml:space="preserve">             Izvor:</t>
  </si>
  <si>
    <t xml:space="preserve">              Izvor:</t>
  </si>
  <si>
    <t>OPĆINSKO VIJEĆE</t>
  </si>
  <si>
    <t xml:space="preserve">               </t>
  </si>
  <si>
    <t xml:space="preserve">               Izvor:</t>
  </si>
  <si>
    <t xml:space="preserve">                 Izvor:</t>
  </si>
  <si>
    <t xml:space="preserve">                Izvor:</t>
  </si>
  <si>
    <t>VATROGASTVO I CIVILNA ZAŠTITA</t>
  </si>
  <si>
    <t xml:space="preserve">                  Izvor:</t>
  </si>
  <si>
    <t xml:space="preserve">GOSPODARSTVO                                         </t>
  </si>
  <si>
    <t xml:space="preserve">JAVNE USTANOVE PREDŠKOLSKOG ODGOJA I OSNOVNOG OBRAZOVANJA   </t>
  </si>
  <si>
    <t>DJEČJI VRTIĆ LUDINA</t>
  </si>
  <si>
    <t xml:space="preserve">   </t>
  </si>
  <si>
    <t xml:space="preserve"> DJELATNOST KULTURE        </t>
  </si>
  <si>
    <t xml:space="preserve">PROGRAMSKA DJELATNOST SPORTA    </t>
  </si>
  <si>
    <t xml:space="preserve">               Izvor: </t>
  </si>
  <si>
    <t>Ostali rashodi poslovanja</t>
  </si>
  <si>
    <t xml:space="preserve">Naknada štete </t>
  </si>
  <si>
    <t xml:space="preserve">Tekuće donacije </t>
  </si>
  <si>
    <t>Doprinosi na plaću</t>
  </si>
  <si>
    <t>Ostale naknade građanima i kućanstvima iz proračuna</t>
  </si>
  <si>
    <t xml:space="preserve">      OPĆI DIO</t>
  </si>
  <si>
    <t>RASPOLOŽIVA SREDSTVA IZ PRETHODNIH GODINA</t>
  </si>
  <si>
    <t>Prihodi za posebne namjene</t>
  </si>
  <si>
    <t>Opći prihodi i primici i prihodi za posebne namjene</t>
  </si>
  <si>
    <t>RAČUN FINANCIRANJA</t>
  </si>
  <si>
    <t xml:space="preserve">                                         Članak 2.</t>
  </si>
  <si>
    <t xml:space="preserve">Prihodi i rashodi te primici i izdaci po ekonomskoj klasifikaciji utvrđuje se u Računu prihoda </t>
  </si>
  <si>
    <t xml:space="preserve">Održ.nerazvrstanih cesta - makad. putevi,   bankine,                        popr. asfalta, cestov. jaraka i propusta, klizišta i dr.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</si>
  <si>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Sitni inventar</t>
  </si>
  <si>
    <t>Bankarske usluge i usluge platnog prometa</t>
  </si>
  <si>
    <t>Reprezentacija</t>
  </si>
  <si>
    <t>Rashodi za nabavu nefinancijske imovine</t>
  </si>
  <si>
    <t>Kazne, upravne mjere i ostali prihodi</t>
  </si>
  <si>
    <t>Kazne za prekršaje</t>
  </si>
  <si>
    <t>Aktivnost:    A100202</t>
  </si>
  <si>
    <t>Dan općine</t>
  </si>
  <si>
    <t>Subvencije trgovačkim društvima izvan javnog sektora</t>
  </si>
  <si>
    <t>Intelektualne i osobne usluge</t>
  </si>
  <si>
    <t>Računalne usluge</t>
  </si>
  <si>
    <t>Ostale usluge</t>
  </si>
  <si>
    <t>Premije osiguranja</t>
  </si>
  <si>
    <t>KAPITALNI PROJEKT</t>
  </si>
  <si>
    <t>Rashodi za nabavu dugotrajne neproizvedne imovine</t>
  </si>
  <si>
    <t>Ulaganje u računalne programe</t>
  </si>
  <si>
    <t>Funkcija:01 Opće javne usluge</t>
  </si>
  <si>
    <t>Izvor:</t>
  </si>
  <si>
    <t>Rashodi za nabavu dugotrajne neproizvodne imovine</t>
  </si>
  <si>
    <t>Rashodi za nabavu dugotrajne proizvedne imovine</t>
  </si>
  <si>
    <t>Naknade građanima i kućanstvima na temelju osiguranja i druge naknade</t>
  </si>
  <si>
    <t>Održavanje zgrada za redovno korištenje</t>
  </si>
  <si>
    <t>Naknade troškova zaposlenima (dnevnice)</t>
  </si>
  <si>
    <t>Službena putovanja (privatni auto u službene svrhe)</t>
  </si>
  <si>
    <t>Naknada za prijevoz na posao i s posla</t>
  </si>
  <si>
    <t>Literatura (publikacije, glasila, časopis, knjige i ostalo)</t>
  </si>
  <si>
    <t xml:space="preserve">Uredski materijal </t>
  </si>
  <si>
    <t>Materijal i sredstva za čišćenje i održavanje</t>
  </si>
  <si>
    <t>Električna energija</t>
  </si>
  <si>
    <t>Plin</t>
  </si>
  <si>
    <t>Motorni benzin i dizel gorivo</t>
  </si>
  <si>
    <t>Auto gume</t>
  </si>
  <si>
    <t>Službena, radna i zaštitna odjeća</t>
  </si>
  <si>
    <t>Usluge telefona i telefaksa</t>
  </si>
  <si>
    <t>Usluge interneta</t>
  </si>
  <si>
    <t>Poštarina</t>
  </si>
  <si>
    <t>Usluge promiđbe i informiranja</t>
  </si>
  <si>
    <t>Tisak-Moslavački list</t>
  </si>
  <si>
    <t>Komunalne usluge</t>
  </si>
  <si>
    <t>Opskrba vodom</t>
  </si>
  <si>
    <t>Iznošenje i odvoz smeća</t>
  </si>
  <si>
    <t>Ugovori o djelu</t>
  </si>
  <si>
    <t>Usluge odvjetnika i pravnog savjetovanja</t>
  </si>
  <si>
    <t>Geodetsko-katastarske usluge</t>
  </si>
  <si>
    <t>Usluge vještačenja</t>
  </si>
  <si>
    <t>Ostale intelektualne usluge</t>
  </si>
  <si>
    <t>Usluge ažuriranja računalnih baza</t>
  </si>
  <si>
    <t>Ostale računalne usluge</t>
  </si>
  <si>
    <t>Grafičke i tiskarske usluge</t>
  </si>
  <si>
    <t>Ostale nespomenute usluge</t>
  </si>
  <si>
    <t>Naknada troškova osobama izvan radnog odnosa</t>
  </si>
  <si>
    <t>Naknade troškova službenog puta</t>
  </si>
  <si>
    <t>Naknade ostalih troškova</t>
  </si>
  <si>
    <t>Premija osiguranja prijevoznih sredstava</t>
  </si>
  <si>
    <t>Premija osiguranja ostale imovine-objekti</t>
  </si>
  <si>
    <t>Premije osiguranja zaposlenih</t>
  </si>
  <si>
    <t>Pristojbe i naknade</t>
  </si>
  <si>
    <t>Upravne i administrativne pristojbe</t>
  </si>
  <si>
    <t>Sudske pristojbe</t>
  </si>
  <si>
    <t>Javnobilježničke pristojbe</t>
  </si>
  <si>
    <t>Ostale pristojbe</t>
  </si>
  <si>
    <t>Troškovi sudskih postupaka</t>
  </si>
  <si>
    <t xml:space="preserve">Zatezne kamate </t>
  </si>
  <si>
    <t>Plaće (Bruto)</t>
  </si>
  <si>
    <t xml:space="preserve">Naknade troškova zaposlenima </t>
  </si>
  <si>
    <t>Seminari, savjetovanja, simpoziji</t>
  </si>
  <si>
    <t>Tečajevi i stručni ispiti</t>
  </si>
  <si>
    <t>Osnovna djelatnost zaštite od požara    VZO općine</t>
  </si>
  <si>
    <t>Civilna zaštita</t>
  </si>
  <si>
    <t>Hrvatska gorska služba spašavanja</t>
  </si>
  <si>
    <t xml:space="preserve">Održavanje cesta u zimskim uvjetima                  </t>
  </si>
  <si>
    <t xml:space="preserve">Održavanje javnih i zelenih površina </t>
  </si>
  <si>
    <t>Sufinanciranje troška osjemenjivanja krava plotkinja</t>
  </si>
  <si>
    <t xml:space="preserve">Naknada štete      </t>
  </si>
  <si>
    <t xml:space="preserve">Kapitalni projekt:     </t>
  </si>
  <si>
    <t xml:space="preserve">Odgojno i administrativno tehničko osoblje   </t>
  </si>
  <si>
    <t xml:space="preserve"> Sufinanciranje troškova školske kuhinje</t>
  </si>
  <si>
    <t xml:space="preserve">  u OSNOVNOJ ŠKOLI LUDINA</t>
  </si>
  <si>
    <t xml:space="preserve">Pomoć za stanovanje, jednokratne pomoći   </t>
  </si>
  <si>
    <t xml:space="preserve">Jednokratne novčane pomoći roditeljima-novorođenčad </t>
  </si>
  <si>
    <t xml:space="preserve">Podmirenje troškova drva za ogrijev   </t>
  </si>
  <si>
    <t>Sanitarno-higijeničarski poslovi</t>
  </si>
  <si>
    <t>Troškovi prijevoza laboratorijskih uzoraka</t>
  </si>
  <si>
    <t xml:space="preserve"> Administrativno i tehničko osoblje</t>
  </si>
  <si>
    <t xml:space="preserve">KNJIŽNICA I ČITAONICA VELIKA LUDINA  </t>
  </si>
  <si>
    <t xml:space="preserve"> NK " Sokol " </t>
  </si>
  <si>
    <t xml:space="preserve"> RK " Laurus " </t>
  </si>
  <si>
    <t>Ostala sportska društva</t>
  </si>
  <si>
    <t>Odvoz i zbrinjavanje otpada, sanacija komunalne deponije</t>
  </si>
  <si>
    <t xml:space="preserve"> Dimnjačarske i ekološke usluge</t>
  </si>
  <si>
    <t>Čišćenje smetlišta</t>
  </si>
  <si>
    <t xml:space="preserve">  KUD-a "Mijo Stuparić" </t>
  </si>
  <si>
    <t xml:space="preserve"> UHVIBDR Velika Ludina</t>
  </si>
  <si>
    <t xml:space="preserve"> LAG Moslavina</t>
  </si>
  <si>
    <t xml:space="preserve"> Humanitarna djelatnost Crvenog križa</t>
  </si>
  <si>
    <t xml:space="preserve"> Udruženje slijepih</t>
  </si>
  <si>
    <t>OSI Udruga osoba s invaliditetom</t>
  </si>
  <si>
    <t xml:space="preserve">ZAŠTITA OKOLIŠA    </t>
  </si>
  <si>
    <t>GLAVA002 02</t>
  </si>
  <si>
    <t>Sufinanciranje učeničkih domova</t>
  </si>
  <si>
    <t>Materijal i dijelovi za održavanje transportnih sredstava</t>
  </si>
  <si>
    <t>Ostali materijal i dijelovi za tekuće i investicijsko održavanje-dom</t>
  </si>
  <si>
    <t>Usluga objave čestitki</t>
  </si>
  <si>
    <t>Objava oglasa</t>
  </si>
  <si>
    <t>Naplata javne rasvjete</t>
  </si>
  <si>
    <t>Usluge javnog bilježnika</t>
  </si>
  <si>
    <t>Usluge Moslavina 5%</t>
  </si>
  <si>
    <t>Držani proračun 5%</t>
  </si>
  <si>
    <t>Stipendije i školarine</t>
  </si>
  <si>
    <t>Udruga stočara, voćara, vinogradara i…</t>
  </si>
  <si>
    <t>Ostale udruge</t>
  </si>
  <si>
    <t>Prihodi od prodaje materijalne imovine - prirodnih bogatstava-POLJOPRIVREDNO ZEMLJIŠTE</t>
  </si>
  <si>
    <t>Prihodi od prodaje materijalne imovine - prirodnih bogatstava-GRAĐEVINSKO ZEMLJIŠTE</t>
  </si>
  <si>
    <t>Prihodi od prodaje građevinskih objekata-STAMBENI OBJEKTI</t>
  </si>
  <si>
    <t>Prihodi od prodaje građevinskih objekata-POSLOVNI OBJEKTI</t>
  </si>
  <si>
    <t>PRIHODI UKUPNO</t>
  </si>
  <si>
    <t>Tekuće pomoći od HZMO, HZZ, HZZO</t>
  </si>
  <si>
    <t>Usluge telefona, pošte i prijevoza</t>
  </si>
  <si>
    <t>Kapitalne pomoći od institucija i tijela Europske unije</t>
  </si>
  <si>
    <t>Naknada troškova osobama izan radnog odnosa</t>
  </si>
  <si>
    <t>ŠKOLSTVO</t>
  </si>
  <si>
    <t>RAZVOJ CIVILNOG DRUŠTVA</t>
  </si>
  <si>
    <t>SOCIJALNA SKRB</t>
  </si>
  <si>
    <t>Program 1010 Jačanje gospodarstva</t>
  </si>
  <si>
    <t>Program :1003 Jedinstveni upravni odjel</t>
  </si>
  <si>
    <t>Program 1004:  Upravljanje imovinom</t>
  </si>
  <si>
    <t>Program 1007:  Organiziranje i provođenje zaštite i spašavanja</t>
  </si>
  <si>
    <t>Program 1011: Javne potrebe iznad standarda u školstvu</t>
  </si>
  <si>
    <t>Program 1012: Socijalna skrb</t>
  </si>
  <si>
    <t>K100301</t>
  </si>
  <si>
    <t xml:space="preserve">Aktivnost: A 100401   </t>
  </si>
  <si>
    <t xml:space="preserve">Aktivnost: A 100701    </t>
  </si>
  <si>
    <t xml:space="preserve">Aktivnost: A 100702    </t>
  </si>
  <si>
    <t xml:space="preserve">Aktivnost: A 100703    </t>
  </si>
  <si>
    <t xml:space="preserve">Aktivnost: A 100801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</si>
  <si>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Aktivnost: A 100802                 </t>
  </si>
  <si>
    <t xml:space="preserve">Aktivnost: A 100803                      </t>
  </si>
  <si>
    <t xml:space="preserve">Aktivnost: A 101001  </t>
  </si>
  <si>
    <t xml:space="preserve">Aktivnost: A101101  </t>
  </si>
  <si>
    <t xml:space="preserve">Aktivnost A 101201:                        </t>
  </si>
  <si>
    <r>
      <t>T</t>
    </r>
    <r>
      <rPr>
        <sz val="8"/>
        <color indexed="8"/>
        <rFont val="Arial"/>
        <family val="2"/>
        <charset val="238"/>
      </rPr>
      <t xml:space="preserve">ekuće donacije </t>
    </r>
  </si>
  <si>
    <t>Aktivnost: A100301</t>
  </si>
  <si>
    <t>Funkcija: 08 Rekreacija, kultura i religija</t>
  </si>
  <si>
    <r>
      <t>F</t>
    </r>
    <r>
      <rPr>
        <b/>
        <sz val="8"/>
        <color indexed="8"/>
        <rFont val="Arial"/>
        <family val="2"/>
        <charset val="238"/>
      </rPr>
      <t>unkcija: 09 Obrazovanje</t>
    </r>
  </si>
  <si>
    <t>Funkcija: 10 Socijalna skrb</t>
  </si>
  <si>
    <t>Funkcija: 10  Socijalna skrb</t>
  </si>
  <si>
    <t>Funkcija : 05 Zaštita okoliša</t>
  </si>
  <si>
    <t>Funkcija :08  Rekreacija, kultura i religija</t>
  </si>
  <si>
    <t>Funkcija: 07 Zdravstvo</t>
  </si>
  <si>
    <t>Funkcija: 09 Obrazovanje</t>
  </si>
  <si>
    <t>Funkcija: 04 Ekonomski poslovi</t>
  </si>
  <si>
    <t>Funkcija: 04 Opće javne usluge</t>
  </si>
  <si>
    <r>
      <rPr>
        <b/>
        <sz val="8"/>
        <color indexed="8"/>
        <rFont val="Arial"/>
        <family val="2"/>
        <charset val="238"/>
      </rPr>
      <t>Funkcija</t>
    </r>
    <r>
      <rPr>
        <sz val="8"/>
        <color indexed="8"/>
        <rFont val="Arial"/>
        <family val="2"/>
        <charset val="238"/>
      </rPr>
      <t xml:space="preserve">: </t>
    </r>
    <r>
      <rPr>
        <b/>
        <sz val="8"/>
        <color indexed="8"/>
        <rFont val="Arial"/>
        <family val="2"/>
        <charset val="238"/>
      </rPr>
      <t>04 Ekonomski poslovi</t>
    </r>
  </si>
  <si>
    <t>Funkcija: 03 Javni red i sigurnost</t>
  </si>
  <si>
    <t>Funkcija:04 Ekonomski poslovi</t>
  </si>
  <si>
    <t xml:space="preserve">Funkcija:07 Zdravstvo </t>
  </si>
  <si>
    <t>UKUPNO RASHODI</t>
  </si>
  <si>
    <r>
      <t>Pr</t>
    </r>
    <r>
      <rPr>
        <b/>
        <sz val="10"/>
        <color indexed="8"/>
        <rFont val="Arial"/>
        <family val="2"/>
        <charset val="238"/>
      </rPr>
      <t>ogram 1009:  Potpora u poljoprivredi</t>
    </r>
  </si>
  <si>
    <r>
      <t xml:space="preserve">           I</t>
    </r>
    <r>
      <rPr>
        <b/>
        <sz val="9"/>
        <color indexed="8"/>
        <rFont val="Arial"/>
        <family val="2"/>
        <charset val="238"/>
      </rPr>
      <t xml:space="preserve">zvor: </t>
    </r>
  </si>
  <si>
    <t>prihodi poslovanja</t>
  </si>
  <si>
    <t>prihodi od prodaje nefinancijske imovine</t>
  </si>
  <si>
    <t>rashodi poslovanja</t>
  </si>
  <si>
    <t>rashodi za nabavu nefinancijske imovine</t>
  </si>
  <si>
    <t>raspoloživa sredstva iz prethodnih godina</t>
  </si>
  <si>
    <t>neto financiranje</t>
  </si>
  <si>
    <t>višak/manjak+raspoloživa sredstva iz prethodnih godina+neto financiranje</t>
  </si>
  <si>
    <t>RAČUNA PRIHODA I RASHODA</t>
  </si>
  <si>
    <t>Subvencije trgovačkim društvima u javnom sektoru</t>
  </si>
  <si>
    <t>Kredit za komunalnu zonu</t>
  </si>
  <si>
    <t>Subvencije (Moslavina d.o.o.)</t>
  </si>
  <si>
    <t xml:space="preserve">Subvencije trgovačkim društvima u javnom sektoru                        </t>
  </si>
  <si>
    <t>Sufinanciranje CS Mala Ludina</t>
  </si>
  <si>
    <t>Promocije knjiga i očuvanje kulturne baštine</t>
  </si>
  <si>
    <t>Usluge pri registraciji vozila</t>
  </si>
  <si>
    <t>Ostale komunalne usluge</t>
  </si>
  <si>
    <t>Prijevoz pokojnika do Patologije</t>
  </si>
  <si>
    <t>Elektronski mediji</t>
  </si>
  <si>
    <t>Program 1008: Održavanje objekata i uređaja kom. infrastrukture</t>
  </si>
  <si>
    <r>
      <t>Ak</t>
    </r>
    <r>
      <rPr>
        <b/>
        <sz val="8"/>
        <color indexed="8"/>
        <rFont val="Arial"/>
        <family val="2"/>
        <charset val="238"/>
      </rPr>
      <t>tivnost:A100302</t>
    </r>
  </si>
  <si>
    <t xml:space="preserve">Aktivnost A 101105: </t>
  </si>
  <si>
    <t xml:space="preserve">Aktivnost A 101202:                  </t>
  </si>
  <si>
    <t xml:space="preserve">Aktivnost A 101203:         </t>
  </si>
  <si>
    <t xml:space="preserve"> K 100401    </t>
  </si>
  <si>
    <t>Ostrala nematerijalna oprema-projekti</t>
  </si>
  <si>
    <t>Uređenje pučkih domova-G.Vlahinička</t>
  </si>
  <si>
    <t>Uređenje groblja</t>
  </si>
  <si>
    <t>Aktivnost A100806</t>
  </si>
  <si>
    <t>Održavanje javne rasvjete</t>
  </si>
  <si>
    <t>Program:1005 Opremanje uredskog prostora</t>
  </si>
  <si>
    <t>Rashodi za nabavu dugotrajne proizvodne imovine</t>
  </si>
  <si>
    <t>K100501</t>
  </si>
  <si>
    <t>Uredska oprema i namještaj</t>
  </si>
  <si>
    <t>Nematerijalna proizvedna imovina</t>
  </si>
  <si>
    <t>Program:1006 Razvoj i sigurnost prometa</t>
  </si>
  <si>
    <t xml:space="preserve"> K 100601</t>
  </si>
  <si>
    <t xml:space="preserve">Aktivnost: A 100804                    </t>
  </si>
  <si>
    <t>GLAVA  00203</t>
  </si>
  <si>
    <t>GLAVA  00204</t>
  </si>
  <si>
    <t>Sufinanciranje uličnog vodovoda u Ulici Gaj-Mala Ludina</t>
  </si>
  <si>
    <t xml:space="preserve"> K 100402   </t>
  </si>
  <si>
    <t xml:space="preserve"> K 100403  </t>
  </si>
  <si>
    <t xml:space="preserve"> K 100404</t>
  </si>
  <si>
    <t>Uređenje zgrade mrtvačnice na groblju Mala Ludina</t>
  </si>
  <si>
    <t xml:space="preserve">Aktivnost: K 100801                    </t>
  </si>
  <si>
    <t xml:space="preserve"> Prijamni centar Repušnica</t>
  </si>
  <si>
    <t>Sterilizacija i kastracija životinja (sufinanciranje 50%)</t>
  </si>
  <si>
    <t>Rashodi za nabavu neproizvedene dugotrajne imovine</t>
  </si>
  <si>
    <t>Prijevozna sredstva</t>
  </si>
  <si>
    <t>Aktivnost A100807</t>
  </si>
  <si>
    <t>Popravak autobusnih kućica</t>
  </si>
  <si>
    <t>Ostali rashodi za zaposlene-Team building</t>
  </si>
  <si>
    <t xml:space="preserve">Tekuće donacije-kupnja kombi vozila </t>
  </si>
  <si>
    <t>Podmirenje troškova logopeda</t>
  </si>
  <si>
    <t>Nabava kontejnera i spremnika za smeće</t>
  </si>
  <si>
    <t xml:space="preserve"> K 100602</t>
  </si>
  <si>
    <t xml:space="preserve"> K 100603</t>
  </si>
  <si>
    <t>Zagrebačka ulica Velika Ludina-ulaz u reciklažno dvorište</t>
  </si>
  <si>
    <t>Tekuće donacije u novcu- (obilježavanje Miholja)</t>
  </si>
  <si>
    <t>Tekuće donacije u novcu-(obilježavanje Vincekova i Jabuke Crvenike)</t>
  </si>
  <si>
    <t>"Šaran"športsko ribolovna udruga</t>
  </si>
  <si>
    <t>Nabava prometnih znakova</t>
  </si>
  <si>
    <t xml:space="preserve">Aktivnost: K 100302  </t>
  </si>
  <si>
    <t>Aktivnost A100805</t>
  </si>
  <si>
    <t xml:space="preserve">Aktivnost A 101204:         </t>
  </si>
  <si>
    <t>Usluge tekućeg i investicijskog održavanja opreme</t>
  </si>
  <si>
    <t xml:space="preserve">Kamate na minus po žiro računu </t>
  </si>
  <si>
    <t>Ostala nematerijalna imovina-Projekt dvorane</t>
  </si>
  <si>
    <t>Kupnja  automobila</t>
  </si>
  <si>
    <t>prijevozna sredstva-autombil</t>
  </si>
  <si>
    <t>Uređenje pučkih domova-Velika Ludina</t>
  </si>
  <si>
    <t>Uređenje pučkih domova-Kompator</t>
  </si>
  <si>
    <t xml:space="preserve"> K 100406</t>
  </si>
  <si>
    <t xml:space="preserve">Dječje igralište Okoli </t>
  </si>
  <si>
    <t>Sportski i rekreacijski tereni</t>
  </si>
  <si>
    <t xml:space="preserve"> K 100407</t>
  </si>
  <si>
    <t>Uređenje Reciklažnog dvorišta</t>
  </si>
  <si>
    <t>Ostali poslovni građevinski objekti</t>
  </si>
  <si>
    <t>Ceste, željeznice i ostali promet</t>
  </si>
  <si>
    <t xml:space="preserve">Obrtnička ulica, Velika Ludina </t>
  </si>
  <si>
    <t xml:space="preserve">Vatrogasna oprema i ostali troškovi </t>
  </si>
  <si>
    <t>Aktivnost A100808</t>
  </si>
  <si>
    <t xml:space="preserve">Kanalizacija Cvjetna ulica </t>
  </si>
  <si>
    <t>Plinovod, vodovod, kanalizacija</t>
  </si>
  <si>
    <t>Vodovod Ludinica</t>
  </si>
  <si>
    <t>Aktivnost: A 101002</t>
  </si>
  <si>
    <t>Sufinanciranje školskih udžbenika,tableta i ostalog školskog materijala</t>
  </si>
  <si>
    <t>Ostale tekuće donacije-škola plivanja</t>
  </si>
  <si>
    <t>Deratizacija i dezinskecija</t>
  </si>
  <si>
    <t>Kamate na kreditno zaduženje</t>
  </si>
  <si>
    <t xml:space="preserve">Izgradnja i rekostrukcija Dječjeg Vrtića </t>
  </si>
  <si>
    <t>Poslovni objekti</t>
  </si>
  <si>
    <t>Zgrade znastvenih i obrazovnih institucija</t>
  </si>
  <si>
    <t xml:space="preserve">Prijevoz na posao i sa posla </t>
  </si>
  <si>
    <t>Rashodi za nabavu proizv. Dugotrajne imovine</t>
  </si>
  <si>
    <t xml:space="preserve">Računalni programi </t>
  </si>
  <si>
    <t>Javna rasvjeta</t>
  </si>
  <si>
    <t>Ostali građevinski objekti</t>
  </si>
  <si>
    <t>Postrojenje i oprema</t>
  </si>
  <si>
    <t xml:space="preserve">Računala i računalna oprema </t>
  </si>
  <si>
    <t>Uređaji ,strojevi i oprema za ostale namjene</t>
  </si>
  <si>
    <t>Rashodi za nabavu nefinacijske imovine</t>
  </si>
  <si>
    <t>Rashodi za nabavu prizvedene dugotrajne imovine</t>
  </si>
  <si>
    <t>Izdaci za financijsku imovinu i otpate zajmova</t>
  </si>
  <si>
    <t xml:space="preserve">Izdaci za otplatu glavnice primljenih kredita i zajmova </t>
  </si>
  <si>
    <t>Otplata glavnice primljenih zajmova od kreditnih i ostalih financijskih institucija izvan javnog sektora</t>
  </si>
  <si>
    <t>Aktivnost: A101102</t>
  </si>
  <si>
    <t>Sufinaciranje preasfaltiranja školskog igrališta</t>
  </si>
  <si>
    <t xml:space="preserve">Sufinaciranje produžene nastave </t>
  </si>
  <si>
    <t>Aktivnost: A101103</t>
  </si>
  <si>
    <t xml:space="preserve">Aktivnost A 101104:   </t>
  </si>
  <si>
    <t xml:space="preserve">Aktivnost A 101106: </t>
  </si>
  <si>
    <t xml:space="preserve">Aktivnost A 101107: </t>
  </si>
  <si>
    <t>Uređenje groblja (ograda, staze,grobovi)</t>
  </si>
  <si>
    <t xml:space="preserve"> K 100604</t>
  </si>
  <si>
    <t xml:space="preserve">Cvjetna ulica, Velika Ludina </t>
  </si>
  <si>
    <t xml:space="preserve">Ostale naknade zaposlenima </t>
  </si>
  <si>
    <t>Mediciska oprema (defibrilator)</t>
  </si>
  <si>
    <t>Program 1013: Razvoj sporta i rekreacije</t>
  </si>
  <si>
    <t>Program 1014: Zaštita okoliša</t>
  </si>
  <si>
    <t>Program 1015: Zaštita, očuvanje i unapređenje zdravlja</t>
  </si>
  <si>
    <t xml:space="preserve">Program zaštite divljači </t>
  </si>
  <si>
    <t xml:space="preserve">Aktivnost A 101301    </t>
  </si>
  <si>
    <t xml:space="preserve">Aktivnost A 101302   </t>
  </si>
  <si>
    <t xml:space="preserve">Aktivnost A 101303  </t>
  </si>
  <si>
    <t xml:space="preserve">Aktivnost A 101304   </t>
  </si>
  <si>
    <t xml:space="preserve">Aktivnost A 101401   </t>
  </si>
  <si>
    <t xml:space="preserve">Aktivnost A 101402  </t>
  </si>
  <si>
    <t xml:space="preserve">Aktivnost A 101403   </t>
  </si>
  <si>
    <t>K 101401</t>
  </si>
  <si>
    <t xml:space="preserve">Aktivnost: A 101501 </t>
  </si>
  <si>
    <t>Aktivnost: A 101502</t>
  </si>
  <si>
    <t xml:space="preserve">Aktivnost: A 101503 </t>
  </si>
  <si>
    <t xml:space="preserve">Aktivnost: A 101504 </t>
  </si>
  <si>
    <t xml:space="preserve">Donacije za provednu programa zaštite od divljači </t>
  </si>
  <si>
    <t xml:space="preserve">Aktivnost A 101601    </t>
  </si>
  <si>
    <t>DJELATNOST KULTURE</t>
  </si>
  <si>
    <t xml:space="preserve">Crvka Sv. Mihaela V.Ludina </t>
  </si>
  <si>
    <t>Program 1017: Program očuvanja kulturne baštine</t>
  </si>
  <si>
    <t>Obnova sakralnih objekata</t>
  </si>
  <si>
    <t>Program 1018: Razvoj civilnog društva</t>
  </si>
  <si>
    <t>Aktivnost A 101801:</t>
  </si>
  <si>
    <t>Aktivnost A 101802:</t>
  </si>
  <si>
    <t>Aktivnost A 101803</t>
  </si>
  <si>
    <t xml:space="preserve">Aktivnost A 101804 : </t>
  </si>
  <si>
    <t>Aktivnost A 101805 :</t>
  </si>
  <si>
    <t>Aktivnost A 101806 :</t>
  </si>
  <si>
    <t>Aktivnost A 101807 :</t>
  </si>
  <si>
    <t>Program 1019:  Program predškolskog odgoja</t>
  </si>
  <si>
    <t xml:space="preserve">Aktivnost A 101901               </t>
  </si>
  <si>
    <t xml:space="preserve"> K 101901</t>
  </si>
  <si>
    <t>Program 1020: Program javnih potreba u kulturi</t>
  </si>
  <si>
    <t xml:space="preserve">Aktivnost A 102001:   </t>
  </si>
  <si>
    <t xml:space="preserve">Program 1016: </t>
  </si>
  <si>
    <t>Aktivnost:    A100203</t>
  </si>
  <si>
    <t>Održavanje izbora</t>
  </si>
  <si>
    <t>Knjige,umjetnička djela i ostale izložbene vrijednosti</t>
  </si>
  <si>
    <t xml:space="preserve">Otplata glavnice primljenih zajmova od kreditnih i ostalih financijskh institucija izvan javnog sektora </t>
  </si>
  <si>
    <t>KONTO 8 - Prihodi od financijske imovine</t>
  </si>
  <si>
    <t>KONTO 5 - izdaci za finanijsku imovinu i otplate zajmova</t>
  </si>
  <si>
    <r>
      <t xml:space="preserve"> </t>
    </r>
    <r>
      <rPr>
        <sz val="10"/>
        <rFont val="Arial"/>
        <family val="2"/>
        <charset val="238"/>
      </rPr>
      <t>i rashoda i Računu financiranja za 2020. godinu kako slijedi:</t>
    </r>
  </si>
  <si>
    <t>PRIHOD OD FINANCIJSKE IMOVINE I ZADUŽIVANJA</t>
  </si>
  <si>
    <t xml:space="preserve">Primljeni krediti i zajmovi od kreditnih i ostalih financijskih institucija izvan javnog sektora </t>
  </si>
  <si>
    <t>Rashodi za nabavu dugotrajne neproizvede</t>
  </si>
  <si>
    <t xml:space="preserve">Doprinosi na plaću </t>
  </si>
  <si>
    <t>Funkcija:0560 Poslovi i usluge zaštite okoliša koji nisu drugdje svrstani</t>
  </si>
  <si>
    <t>Aktivnost: A 101404</t>
  </si>
  <si>
    <t xml:space="preserve">Izgradnja autobusne kućice </t>
  </si>
  <si>
    <t>Aktivnost K 100802</t>
  </si>
  <si>
    <t>Aktivnost K 100803</t>
  </si>
  <si>
    <t xml:space="preserve"> K 100405</t>
  </si>
  <si>
    <t>Aktivnost: A 100901</t>
  </si>
  <si>
    <t xml:space="preserve">Aktivnost: A100902                                                          </t>
  </si>
  <si>
    <r>
      <t>Ak</t>
    </r>
    <r>
      <rPr>
        <b/>
        <sz val="8"/>
        <color indexed="8"/>
        <rFont val="Arial"/>
        <family val="2"/>
        <charset val="238"/>
      </rPr>
      <t>tivnost:A100303</t>
    </r>
  </si>
  <si>
    <t xml:space="preserve">Aktivnost A 101701    </t>
  </si>
  <si>
    <t xml:space="preserve">Aktivnost A 101702 </t>
  </si>
  <si>
    <t>Ulica Bukovec , Grabrov Potok</t>
  </si>
  <si>
    <t>plan I. 2020</t>
  </si>
  <si>
    <t>novi plan I. 2020</t>
  </si>
  <si>
    <t>Prihodi i primici od finacijskog zaduženja</t>
  </si>
  <si>
    <t>Opći prihodi i primici i prihodi za posebne namjene, primici od zaduživanja</t>
  </si>
  <si>
    <t>Rekonstukcija i modernizacija javne rasvjete - Led rasvjeta</t>
  </si>
  <si>
    <t>izvršenje do 30.06.2020.</t>
  </si>
  <si>
    <t>Usluge tekućeg i investicijskog održavanja prijevoznih sredstava</t>
  </si>
  <si>
    <t>tekući plan za 2020 ( I.izmjene i dopune proračuna)</t>
  </si>
  <si>
    <t>indeks 4/3</t>
  </si>
  <si>
    <t>izvršenje proračuna 2019 godine</t>
  </si>
  <si>
    <t>izvršenje proračuna do 30.06.2020</t>
  </si>
  <si>
    <t>indeks 5/4</t>
  </si>
  <si>
    <t>indeks 5/3</t>
  </si>
  <si>
    <t>izvršenje proračuna 2019. godina</t>
  </si>
  <si>
    <t>izvršenje do 30.06.2020</t>
  </si>
  <si>
    <t xml:space="preserve"> indeks 5/3</t>
  </si>
  <si>
    <t>Prihodi iz naležnog proračuna i od HZZO-A na temelju ugovora</t>
  </si>
  <si>
    <t>Prihod od HZZO-A na temelju ugovornih obveza</t>
  </si>
  <si>
    <t xml:space="preserve">Prihod od prodaje vlasničkoh udjela Mali Lošinj </t>
  </si>
  <si>
    <t xml:space="preserve">Ostali nespomenuti građevinski objekti </t>
  </si>
  <si>
    <t>izvršenje 2019 godine</t>
  </si>
  <si>
    <t xml:space="preserve"> plan I. 2020</t>
  </si>
  <si>
    <t>plan I za 2020</t>
  </si>
  <si>
    <t xml:space="preserve"> Na temelju članka 110. Zakona o Proračunu ( NN broj 87/08, 136/12 i 15/15 ), Pravilnika o polugodišnjem i godišnjem izvještavanju o izvršenju Proračuna (NN 24/13 i</t>
  </si>
  <si>
    <t xml:space="preserve">                               IZVJEŠTAJ O IZVRŠENJU PRORAČUNA OPĆINE VELIKA LUDINA</t>
  </si>
  <si>
    <t xml:space="preserve">                                            ZA RAZDOBLJE OD 01.01.2020 do 30.06.2020 GODINE</t>
  </si>
  <si>
    <t>objavit će se u Službenim novinama Općine Velika Ludina</t>
  </si>
  <si>
    <t xml:space="preserve">                     </t>
  </si>
  <si>
    <t xml:space="preserve">                                                                     Vjekoslav Kamenščak</t>
  </si>
  <si>
    <t>Polugodišnji  izvještaj o Izvršenju Proračuna Općine Velika Ludina za 2020. godinu</t>
  </si>
  <si>
    <t>Općinsko vijeće Općine Velika Ludina na svojoj 34. sjednici održanoj 22.07.2020. god. donijelo je</t>
  </si>
  <si>
    <t>102/17 i 01/20) i članka 34. i 35. Statuta Općine Velika Ludina ("Službene novine" Općine Velika Ludina broj  6/09, 7/11, 2/13 6/14, 3/18 i 5/18 - pročišćeni tekst)</t>
  </si>
  <si>
    <t>Proračun Općine Velika Ludina za 2020 godinu (Službene novine  Općine Velika Ludina br 10/19, 3/20) ostvaren je u razdoblju od 01.01.2020 do 30.06.2020. godini kako slijedi :</t>
  </si>
  <si>
    <t>Velika Ludina, 22.07.2020.</t>
  </si>
  <si>
    <t>KLASA:400-06/20-01/06                                                                                  Predsjednik:</t>
  </si>
  <si>
    <t>URBROJ:2176/19-02-20-2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</si>
</sst>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39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8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65"/>
        <bgColor theme="4" tint="0.59996337778862885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theme="0"/>
      </patternFill>
    </fill>
    <fill>
      <patternFill patternType="solid">
        <fgColor theme="7"/>
        <bgColor theme="0"/>
      </patternFill>
    </fill>
    <fill>
      <patternFill patternType="solid">
        <fgColor rgb="FFCCFF66"/>
        <bgColor theme="5" tint="0.39994506668294322"/>
      </patternFill>
    </fill>
    <fill>
      <patternFill patternType="solid">
        <fgColor theme="9" tint="0.39997558519241921"/>
        <bgColor theme="4" tint="0.3999145481734672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theme="9" tint="0.39997558519241921"/>
        <bgColor theme="0"/>
      </patternFill>
    </fill>
    <fill>
      <patternFill patternType="solid">
        <fgColor rgb="FFFFC000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93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3" fontId="0" fillId="0" borderId="0" xfId="0" applyNumberFormat="1"/>
    <xf numFmtId="3" fontId="5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/>
    <xf numFmtId="0" fontId="0" fillId="0" borderId="0" xfId="0" applyFill="1"/>
    <xf numFmtId="0" fontId="4" fillId="0" borderId="0" xfId="0" applyFont="1" applyFill="1"/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0" applyFont="1" applyAlignment="1">
      <alignment wrapText="1"/>
    </xf>
    <xf numFmtId="0" fontId="7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 applyProtection="1">
      <alignment wrapText="1"/>
    </xf>
    <xf numFmtId="0" fontId="4" fillId="0" borderId="0" xfId="0" applyFont="1" applyProtection="1"/>
    <xf numFmtId="0" fontId="0" fillId="0" borderId="0" xfId="0" applyProtection="1"/>
    <xf numFmtId="0" fontId="5" fillId="0" borderId="0" xfId="0" applyFont="1" applyAlignment="1" applyProtection="1">
      <alignment wrapText="1"/>
    </xf>
    <xf numFmtId="0" fontId="6" fillId="0" borderId="0" xfId="0" applyFont="1" applyProtection="1"/>
    <xf numFmtId="0" fontId="5" fillId="0" borderId="0" xfId="0" applyFont="1" applyBorder="1" applyAlignment="1">
      <alignment wrapText="1"/>
    </xf>
    <xf numFmtId="0" fontId="0" fillId="0" borderId="0" xfId="0" applyBorder="1" applyProtection="1"/>
    <xf numFmtId="0" fontId="5" fillId="0" borderId="0" xfId="0" applyFont="1" applyBorder="1" applyAlignment="1" applyProtection="1">
      <alignment wrapText="1"/>
    </xf>
    <xf numFmtId="0" fontId="5" fillId="0" borderId="0" xfId="0" applyFont="1" applyAlignment="1" applyProtection="1">
      <alignment horizont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0" fillId="0" borderId="0" xfId="0" applyAlignment="1"/>
    <xf numFmtId="3" fontId="0" fillId="0" borderId="0" xfId="0" applyNumberForma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4" fillId="0" borderId="0" xfId="0" applyFont="1" applyBorder="1"/>
    <xf numFmtId="0" fontId="0" fillId="0" borderId="0" xfId="0" applyBorder="1"/>
    <xf numFmtId="0" fontId="0" fillId="0" borderId="0" xfId="0" applyAlignment="1" applyProtection="1"/>
    <xf numFmtId="0" fontId="6" fillId="0" borderId="0" xfId="0" applyFont="1" applyAlignment="1" applyProtection="1"/>
    <xf numFmtId="0" fontId="4" fillId="2" borderId="0" xfId="0" applyFont="1" applyFill="1"/>
    <xf numFmtId="0" fontId="4" fillId="0" borderId="0" xfId="0" applyFont="1" applyFill="1" applyAlignment="1">
      <alignment horizontal="center"/>
    </xf>
    <xf numFmtId="0" fontId="7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3" fontId="7" fillId="0" borderId="0" xfId="0" applyNumberFormat="1" applyFont="1" applyAlignment="1" applyProtection="1">
      <alignment wrapText="1"/>
    </xf>
    <xf numFmtId="3" fontId="7" fillId="0" borderId="0" xfId="0" applyNumberFormat="1" applyFont="1" applyAlignment="1" applyProtection="1">
      <alignment horizontal="center" wrapText="1"/>
    </xf>
    <xf numFmtId="3" fontId="5" fillId="0" borderId="0" xfId="0" applyNumberFormat="1" applyFont="1" applyAlignment="1" applyProtection="1">
      <alignment wrapText="1"/>
    </xf>
    <xf numFmtId="3" fontId="5" fillId="0" borderId="0" xfId="0" applyNumberFormat="1" applyFont="1" applyAlignment="1">
      <alignment wrapText="1"/>
    </xf>
    <xf numFmtId="0" fontId="7" fillId="2" borderId="0" xfId="0" applyFont="1" applyFill="1"/>
    <xf numFmtId="3" fontId="6" fillId="0" borderId="0" xfId="0" applyNumberFormat="1" applyFont="1" applyFill="1" applyBorder="1" applyProtection="1"/>
    <xf numFmtId="0" fontId="0" fillId="2" borderId="0" xfId="0" applyFill="1"/>
    <xf numFmtId="0" fontId="12" fillId="0" borderId="0" xfId="0" applyFont="1" applyBorder="1"/>
    <xf numFmtId="0" fontId="4" fillId="2" borderId="0" xfId="0" applyFont="1" applyFill="1" applyBorder="1"/>
    <xf numFmtId="0" fontId="0" fillId="2" borderId="0" xfId="0" applyFill="1" applyBorder="1"/>
    <xf numFmtId="0" fontId="0" fillId="4" borderId="0" xfId="0" applyFill="1"/>
    <xf numFmtId="0" fontId="0" fillId="5" borderId="0" xfId="0" applyFill="1"/>
    <xf numFmtId="0" fontId="0" fillId="3" borderId="0" xfId="0" applyFill="1"/>
    <xf numFmtId="0" fontId="0" fillId="6" borderId="0" xfId="0" applyFill="1"/>
    <xf numFmtId="3" fontId="5" fillId="0" borderId="1" xfId="0" applyNumberFormat="1" applyFont="1" applyBorder="1" applyAlignment="1">
      <alignment horizontal="right"/>
    </xf>
    <xf numFmtId="0" fontId="0" fillId="0" borderId="1" xfId="0" applyBorder="1"/>
    <xf numFmtId="3" fontId="5" fillId="0" borderId="6" xfId="0" applyNumberFormat="1" applyFont="1" applyBorder="1" applyAlignment="1">
      <alignment horizontal="right"/>
    </xf>
    <xf numFmtId="0" fontId="0" fillId="0" borderId="6" xfId="0" applyBorder="1"/>
    <xf numFmtId="0" fontId="0" fillId="0" borderId="0" xfId="0" applyFill="1" applyBorder="1"/>
    <xf numFmtId="0" fontId="17" fillId="0" borderId="0" xfId="0" applyFont="1" applyAlignment="1" applyProtection="1">
      <alignment horizontal="center" wrapText="1"/>
    </xf>
    <xf numFmtId="0" fontId="6" fillId="0" borderId="0" xfId="0" applyFont="1" applyAlignment="1">
      <alignment horizontal="center"/>
    </xf>
    <xf numFmtId="0" fontId="11" fillId="0" borderId="0" xfId="0" applyFont="1"/>
    <xf numFmtId="0" fontId="17" fillId="0" borderId="0" xfId="0" applyFont="1" applyAlignment="1">
      <alignment horizontal="center"/>
    </xf>
    <xf numFmtId="0" fontId="17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Fill="1" applyAlignment="1">
      <alignment horizontal="center"/>
    </xf>
    <xf numFmtId="0" fontId="6" fillId="0" borderId="2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wrapText="1"/>
    </xf>
    <xf numFmtId="0" fontId="11" fillId="6" borderId="8" xfId="0" applyFont="1" applyFill="1" applyBorder="1" applyAlignment="1" applyProtection="1">
      <alignment wrapText="1"/>
    </xf>
    <xf numFmtId="3" fontId="11" fillId="6" borderId="2" xfId="0" applyNumberFormat="1" applyFont="1" applyFill="1" applyBorder="1" applyProtection="1"/>
    <xf numFmtId="0" fontId="11" fillId="6" borderId="2" xfId="0" applyFont="1" applyFill="1" applyBorder="1" applyAlignment="1" applyProtection="1">
      <alignment wrapText="1"/>
    </xf>
    <xf numFmtId="0" fontId="11" fillId="0" borderId="2" xfId="0" applyFont="1" applyFill="1" applyBorder="1" applyAlignment="1" applyProtection="1">
      <alignment horizontal="left"/>
    </xf>
    <xf numFmtId="0" fontId="11" fillId="0" borderId="2" xfId="0" applyFont="1" applyFill="1" applyBorder="1" applyAlignment="1" applyProtection="1">
      <alignment wrapText="1"/>
    </xf>
    <xf numFmtId="0" fontId="11" fillId="0" borderId="0" xfId="0" applyFont="1" applyFill="1" applyBorder="1"/>
    <xf numFmtId="0" fontId="0" fillId="0" borderId="0" xfId="0" applyBorder="1" applyAlignment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Border="1" applyAlignment="1"/>
    <xf numFmtId="0" fontId="0" fillId="0" borderId="0" xfId="0" applyBorder="1" applyAlignment="1">
      <alignment vertical="center"/>
    </xf>
    <xf numFmtId="0" fontId="4" fillId="9" borderId="2" xfId="0" applyFont="1" applyFill="1" applyBorder="1" applyAlignment="1" applyProtection="1">
      <alignment horizontal="left"/>
    </xf>
    <xf numFmtId="0" fontId="4" fillId="9" borderId="2" xfId="0" applyFont="1" applyFill="1" applyBorder="1" applyAlignment="1" applyProtection="1">
      <alignment wrapText="1"/>
    </xf>
    <xf numFmtId="0" fontId="11" fillId="9" borderId="2" xfId="0" applyFont="1" applyFill="1" applyBorder="1" applyAlignment="1" applyProtection="1">
      <alignment wrapText="1"/>
    </xf>
    <xf numFmtId="0" fontId="10" fillId="9" borderId="2" xfId="0" applyFont="1" applyFill="1" applyBorder="1" applyAlignment="1" applyProtection="1">
      <alignment horizontal="left"/>
    </xf>
    <xf numFmtId="0" fontId="7" fillId="10" borderId="9" xfId="0" applyFont="1" applyFill="1" applyBorder="1" applyAlignment="1" applyProtection="1">
      <alignment wrapText="1"/>
    </xf>
    <xf numFmtId="0" fontId="6" fillId="0" borderId="2" xfId="0" applyFont="1" applyFill="1" applyBorder="1" applyAlignment="1" applyProtection="1">
      <alignment horizontal="left"/>
    </xf>
    <xf numFmtId="0" fontId="25" fillId="0" borderId="10" xfId="0" applyFont="1" applyBorder="1" applyAlignment="1" applyProtection="1">
      <alignment horizontal="center" vertical="center" wrapText="1"/>
    </xf>
    <xf numFmtId="0" fontId="25" fillId="0" borderId="11" xfId="0" applyFont="1" applyBorder="1" applyAlignment="1" applyProtection="1">
      <alignment horizontal="center" vertical="center" wrapText="1"/>
    </xf>
    <xf numFmtId="0" fontId="25" fillId="11" borderId="10" xfId="0" applyFont="1" applyFill="1" applyBorder="1" applyAlignment="1" applyProtection="1">
      <alignment horizontal="left"/>
    </xf>
    <xf numFmtId="0" fontId="26" fillId="10" borderId="0" xfId="0" applyFont="1" applyFill="1" applyBorder="1"/>
    <xf numFmtId="3" fontId="21" fillId="0" borderId="12" xfId="0" applyNumberFormat="1" applyFont="1" applyBorder="1" applyAlignment="1" applyProtection="1">
      <alignment horizontal="right"/>
    </xf>
    <xf numFmtId="0" fontId="4" fillId="9" borderId="19" xfId="0" applyFont="1" applyFill="1" applyBorder="1" applyAlignment="1" applyProtection="1">
      <alignment horizontal="left" vertical="top"/>
    </xf>
    <xf numFmtId="3" fontId="11" fillId="6" borderId="20" xfId="0" applyNumberFormat="1" applyFont="1" applyFill="1" applyBorder="1" applyAlignment="1" applyProtection="1">
      <alignment horizontal="right"/>
    </xf>
    <xf numFmtId="0" fontId="10" fillId="9" borderId="19" xfId="0" applyFont="1" applyFill="1" applyBorder="1" applyAlignment="1" applyProtection="1">
      <alignment horizontal="left" vertical="top"/>
    </xf>
    <xf numFmtId="3" fontId="11" fillId="6" borderId="14" xfId="0" applyNumberFormat="1" applyFont="1" applyFill="1" applyBorder="1" applyAlignment="1" applyProtection="1">
      <alignment horizontal="right"/>
    </xf>
    <xf numFmtId="3" fontId="11" fillId="9" borderId="20" xfId="0" applyNumberFormat="1" applyFont="1" applyFill="1" applyBorder="1" applyProtection="1"/>
    <xf numFmtId="3" fontId="11" fillId="6" borderId="20" xfId="0" applyNumberFormat="1" applyFont="1" applyFill="1" applyBorder="1" applyProtection="1"/>
    <xf numFmtId="0" fontId="11" fillId="6" borderId="19" xfId="0" applyFont="1" applyFill="1" applyBorder="1" applyAlignment="1" applyProtection="1">
      <alignment horizontal="left" vertical="top"/>
    </xf>
    <xf numFmtId="0" fontId="11" fillId="6" borderId="21" xfId="0" applyFont="1" applyFill="1" applyBorder="1" applyAlignment="1" applyProtection="1">
      <alignment horizontal="left" vertical="top"/>
    </xf>
    <xf numFmtId="0" fontId="11" fillId="9" borderId="19" xfId="0" applyFont="1" applyFill="1" applyBorder="1" applyAlignment="1" applyProtection="1">
      <alignment horizontal="left" vertical="top"/>
    </xf>
    <xf numFmtId="0" fontId="10" fillId="9" borderId="2" xfId="0" applyFont="1" applyFill="1" applyBorder="1" applyAlignment="1" applyProtection="1">
      <alignment wrapText="1"/>
    </xf>
    <xf numFmtId="3" fontId="10" fillId="9" borderId="20" xfId="0" applyNumberFormat="1" applyFont="1" applyFill="1" applyBorder="1" applyAlignment="1" applyProtection="1">
      <alignment horizontal="right"/>
    </xf>
    <xf numFmtId="0" fontId="10" fillId="9" borderId="17" xfId="0" applyFont="1" applyFill="1" applyBorder="1" applyAlignment="1" applyProtection="1">
      <alignment horizontal="left" vertical="top"/>
    </xf>
    <xf numFmtId="0" fontId="10" fillId="9" borderId="7" xfId="0" applyFont="1" applyFill="1" applyBorder="1" applyAlignment="1" applyProtection="1">
      <alignment wrapText="1"/>
    </xf>
    <xf numFmtId="3" fontId="10" fillId="9" borderId="18" xfId="0" applyNumberFormat="1" applyFont="1" applyFill="1" applyBorder="1" applyProtection="1"/>
    <xf numFmtId="0" fontId="18" fillId="22" borderId="16" xfId="0" applyFont="1" applyFill="1" applyBorder="1" applyAlignment="1" applyProtection="1">
      <alignment horizontal="left" vertical="top"/>
    </xf>
    <xf numFmtId="0" fontId="18" fillId="22" borderId="15" xfId="0" applyFont="1" applyFill="1" applyBorder="1" applyAlignment="1" applyProtection="1">
      <alignment wrapText="1"/>
    </xf>
    <xf numFmtId="3" fontId="19" fillId="22" borderId="12" xfId="0" applyNumberFormat="1" applyFont="1" applyFill="1" applyBorder="1" applyProtection="1"/>
    <xf numFmtId="0" fontId="4" fillId="9" borderId="17" xfId="0" applyFont="1" applyFill="1" applyBorder="1" applyAlignment="1" applyProtection="1">
      <alignment horizontal="left" vertical="top"/>
    </xf>
    <xf numFmtId="0" fontId="4" fillId="9" borderId="7" xfId="0" applyFont="1" applyFill="1" applyBorder="1" applyAlignment="1" applyProtection="1">
      <alignment wrapText="1"/>
    </xf>
    <xf numFmtId="3" fontId="10" fillId="9" borderId="18" xfId="0" applyNumberFormat="1" applyFont="1" applyFill="1" applyBorder="1" applyAlignment="1" applyProtection="1">
      <alignment horizontal="right"/>
    </xf>
    <xf numFmtId="0" fontId="12" fillId="0" borderId="16" xfId="0" applyFont="1" applyBorder="1" applyAlignment="1" applyProtection="1">
      <alignment horizontal="center"/>
    </xf>
    <xf numFmtId="0" fontId="0" fillId="0" borderId="16" xfId="0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4" fillId="9" borderId="2" xfId="0" applyFont="1" applyFill="1" applyBorder="1" applyAlignment="1" applyProtection="1">
      <alignment horizontal="left" wrapText="1"/>
    </xf>
    <xf numFmtId="0" fontId="10" fillId="0" borderId="16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left" wrapText="1"/>
    </xf>
    <xf numFmtId="0" fontId="12" fillId="0" borderId="22" xfId="0" applyFont="1" applyBorder="1" applyAlignment="1" applyProtection="1">
      <alignment horizontal="center"/>
    </xf>
    <xf numFmtId="0" fontId="12" fillId="0" borderId="23" xfId="0" applyFont="1" applyBorder="1" applyAlignment="1" applyProtection="1">
      <alignment horizontal="center" wrapText="1"/>
    </xf>
    <xf numFmtId="0" fontId="12" fillId="0" borderId="24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3" fontId="4" fillId="9" borderId="2" xfId="0" applyNumberFormat="1" applyFont="1" applyFill="1" applyBorder="1" applyAlignment="1" applyProtection="1">
      <alignment horizontal="right"/>
    </xf>
    <xf numFmtId="3" fontId="6" fillId="0" borderId="2" xfId="0" applyNumberFormat="1" applyFont="1" applyFill="1" applyBorder="1" applyAlignment="1" applyProtection="1">
      <alignment horizontal="right"/>
    </xf>
    <xf numFmtId="3" fontId="10" fillId="9" borderId="2" xfId="0" applyNumberFormat="1" applyFont="1" applyFill="1" applyBorder="1" applyAlignment="1" applyProtection="1">
      <alignment horizontal="right"/>
    </xf>
    <xf numFmtId="3" fontId="11" fillId="0" borderId="2" xfId="0" applyNumberFormat="1" applyFont="1" applyFill="1" applyBorder="1" applyAlignment="1" applyProtection="1">
      <alignment horizontal="right"/>
    </xf>
    <xf numFmtId="3" fontId="4" fillId="9" borderId="2" xfId="0" applyNumberFormat="1" applyFont="1" applyFill="1" applyBorder="1" applyAlignment="1" applyProtection="1">
      <alignment horizontal="right" wrapText="1"/>
    </xf>
    <xf numFmtId="0" fontId="6" fillId="0" borderId="3" xfId="0" applyFont="1" applyBorder="1" applyAlignment="1" applyProtection="1">
      <alignment horizontal="left"/>
    </xf>
    <xf numFmtId="0" fontId="6" fillId="0" borderId="3" xfId="0" applyFont="1" applyBorder="1" applyAlignment="1" applyProtection="1">
      <alignment wrapText="1"/>
    </xf>
    <xf numFmtId="3" fontId="6" fillId="0" borderId="3" xfId="0" applyNumberFormat="1" applyFont="1" applyFill="1" applyBorder="1" applyAlignment="1" applyProtection="1">
      <alignment horizontal="right"/>
    </xf>
    <xf numFmtId="0" fontId="4" fillId="9" borderId="7" xfId="0" applyFont="1" applyFill="1" applyBorder="1" applyAlignment="1" applyProtection="1">
      <alignment horizontal="left"/>
    </xf>
    <xf numFmtId="3" fontId="4" fillId="9" borderId="7" xfId="0" applyNumberFormat="1" applyFont="1" applyFill="1" applyBorder="1" applyAlignment="1" applyProtection="1">
      <alignment horizontal="right"/>
    </xf>
    <xf numFmtId="0" fontId="18" fillId="22" borderId="16" xfId="0" applyFont="1" applyFill="1" applyBorder="1" applyAlignment="1" applyProtection="1">
      <alignment horizontal="left"/>
    </xf>
    <xf numFmtId="3" fontId="18" fillId="22" borderId="12" xfId="0" applyNumberFormat="1" applyFont="1" applyFill="1" applyBorder="1" applyAlignment="1" applyProtection="1">
      <alignment horizontal="right"/>
    </xf>
    <xf numFmtId="0" fontId="3" fillId="0" borderId="0" xfId="0" applyFont="1" applyProtection="1"/>
    <xf numFmtId="0" fontId="3" fillId="0" borderId="0" xfId="0" applyFont="1" applyAlignment="1" applyProtection="1">
      <alignment horizontal="center" wrapText="1"/>
    </xf>
    <xf numFmtId="0" fontId="2" fillId="0" borderId="0" xfId="0" applyFont="1"/>
    <xf numFmtId="0" fontId="18" fillId="23" borderId="15" xfId="0" applyFont="1" applyFill="1" applyBorder="1" applyAlignment="1" applyProtection="1">
      <alignment wrapText="1"/>
    </xf>
    <xf numFmtId="0" fontId="7" fillId="9" borderId="25" xfId="0" applyFont="1" applyFill="1" applyBorder="1" applyAlignment="1" applyProtection="1">
      <alignment horizontal="left" wrapText="1"/>
    </xf>
    <xf numFmtId="0" fontId="7" fillId="10" borderId="25" xfId="0" applyFont="1" applyFill="1" applyBorder="1" applyAlignment="1" applyProtection="1">
      <alignment horizontal="left" wrapText="1"/>
    </xf>
    <xf numFmtId="0" fontId="4" fillId="10" borderId="17" xfId="0" applyFont="1" applyFill="1" applyBorder="1" applyAlignment="1" applyProtection="1">
      <alignment horizontal="left" wrapText="1"/>
    </xf>
    <xf numFmtId="0" fontId="7" fillId="2" borderId="17" xfId="0" applyFont="1" applyFill="1" applyBorder="1" applyAlignment="1" applyProtection="1">
      <alignment horizontal="left" wrapText="1"/>
    </xf>
    <xf numFmtId="0" fontId="7" fillId="13" borderId="19" xfId="0" applyFont="1" applyFill="1" applyBorder="1" applyAlignment="1" applyProtection="1">
      <alignment horizontal="left" wrapText="1"/>
    </xf>
    <xf numFmtId="0" fontId="7" fillId="14" borderId="19" xfId="0" applyFont="1" applyFill="1" applyBorder="1" applyAlignment="1" applyProtection="1">
      <alignment horizontal="left" wrapText="1"/>
    </xf>
    <xf numFmtId="0" fontId="5" fillId="0" borderId="19" xfId="0" applyFont="1" applyBorder="1" applyAlignment="1" applyProtection="1">
      <alignment horizontal="left" wrapText="1"/>
    </xf>
    <xf numFmtId="0" fontId="7" fillId="10" borderId="17" xfId="0" applyFont="1" applyFill="1" applyBorder="1" applyAlignment="1" applyProtection="1">
      <alignment horizontal="left" wrapText="1"/>
    </xf>
    <xf numFmtId="0" fontId="7" fillId="9" borderId="21" xfId="0" applyFont="1" applyFill="1" applyBorder="1" applyAlignment="1" applyProtection="1">
      <alignment horizontal="left" wrapText="1"/>
    </xf>
    <xf numFmtId="0" fontId="28" fillId="10" borderId="0" xfId="0" applyFont="1" applyFill="1" applyBorder="1"/>
    <xf numFmtId="0" fontId="29" fillId="9" borderId="9" xfId="0" applyFont="1" applyFill="1" applyBorder="1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Fill="1" applyBorder="1" applyAlignment="1"/>
    <xf numFmtId="0" fontId="3" fillId="0" borderId="0" xfId="0" applyFont="1" applyAlignment="1"/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 applyProtection="1"/>
    <xf numFmtId="0" fontId="7" fillId="0" borderId="0" xfId="0" applyFont="1" applyFill="1" applyBorder="1" applyAlignment="1" applyProtection="1">
      <alignment horizontal="center" wrapText="1"/>
    </xf>
    <xf numFmtId="0" fontId="12" fillId="0" borderId="0" xfId="0" applyFont="1" applyFill="1" applyBorder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wrapText="1"/>
    </xf>
    <xf numFmtId="3" fontId="8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wrapText="1"/>
    </xf>
    <xf numFmtId="3" fontId="4" fillId="0" borderId="0" xfId="0" applyNumberFormat="1" applyFont="1" applyFill="1" applyBorder="1" applyProtection="1"/>
    <xf numFmtId="3" fontId="0" fillId="0" borderId="0" xfId="0" applyNumberFormat="1" applyFill="1" applyBorder="1"/>
    <xf numFmtId="0" fontId="6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wrapText="1"/>
    </xf>
    <xf numFmtId="3" fontId="10" fillId="0" borderId="0" xfId="0" applyNumberFormat="1" applyFont="1" applyFill="1" applyBorder="1" applyProtection="1"/>
    <xf numFmtId="0" fontId="11" fillId="0" borderId="0" xfId="0" applyFont="1" applyFill="1" applyBorder="1" applyAlignment="1" applyProtection="1">
      <alignment horizontal="left"/>
    </xf>
    <xf numFmtId="0" fontId="28" fillId="10" borderId="5" xfId="0" applyFont="1" applyFill="1" applyBorder="1"/>
    <xf numFmtId="0" fontId="28" fillId="10" borderId="4" xfId="0" applyFont="1" applyFill="1" applyBorder="1"/>
    <xf numFmtId="0" fontId="26" fillId="10" borderId="4" xfId="0" applyFont="1" applyFill="1" applyBorder="1" applyAlignment="1">
      <alignment wrapText="1"/>
    </xf>
    <xf numFmtId="0" fontId="11" fillId="0" borderId="2" xfId="0" applyFont="1" applyBorder="1" applyAlignment="1">
      <alignment horizontal="left"/>
    </xf>
    <xf numFmtId="3" fontId="5" fillId="0" borderId="2" xfId="0" applyNumberFormat="1" applyFont="1" applyBorder="1" applyAlignment="1">
      <alignment horizontal="right"/>
    </xf>
    <xf numFmtId="0" fontId="0" fillId="0" borderId="2" xfId="0" applyBorder="1"/>
    <xf numFmtId="0" fontId="6" fillId="0" borderId="2" xfId="0" applyFont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3" fontId="0" fillId="0" borderId="2" xfId="0" applyNumberFormat="1" applyFill="1" applyBorder="1"/>
    <xf numFmtId="0" fontId="0" fillId="0" borderId="2" xfId="0" applyFill="1" applyBorder="1"/>
    <xf numFmtId="0" fontId="6" fillId="0" borderId="0" xfId="0" applyFont="1" applyFill="1" applyBorder="1" applyAlignment="1">
      <alignment horizontal="left"/>
    </xf>
    <xf numFmtId="3" fontId="10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0" fillId="0" borderId="0" xfId="0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20" fillId="0" borderId="0" xfId="0" applyFont="1" applyAlignment="1"/>
    <xf numFmtId="0" fontId="20" fillId="0" borderId="0" xfId="0" applyFont="1" applyFill="1" applyBorder="1" applyAlignment="1"/>
    <xf numFmtId="0" fontId="16" fillId="0" borderId="0" xfId="0" applyFont="1" applyFill="1" applyBorder="1" applyAlignment="1"/>
    <xf numFmtId="0" fontId="24" fillId="6" borderId="9" xfId="0" applyFont="1" applyFill="1" applyBorder="1" applyAlignment="1" applyProtection="1">
      <alignment wrapText="1"/>
    </xf>
    <xf numFmtId="0" fontId="29" fillId="6" borderId="9" xfId="0" applyFont="1" applyFill="1" applyBorder="1" applyAlignment="1" applyProtection="1">
      <alignment wrapText="1"/>
    </xf>
    <xf numFmtId="0" fontId="26" fillId="10" borderId="28" xfId="0" applyFont="1" applyFill="1" applyBorder="1" applyAlignment="1" applyProtection="1">
      <alignment horizontal="left"/>
    </xf>
    <xf numFmtId="0" fontId="26" fillId="10" borderId="26" xfId="0" applyFont="1" applyFill="1" applyBorder="1" applyAlignment="1" applyProtection="1">
      <alignment horizontal="left"/>
    </xf>
    <xf numFmtId="0" fontId="24" fillId="2" borderId="19" xfId="0" applyFont="1" applyFill="1" applyBorder="1" applyAlignment="1" applyProtection="1">
      <alignment horizontal="left"/>
    </xf>
    <xf numFmtId="0" fontId="26" fillId="13" borderId="19" xfId="0" applyFont="1" applyFill="1" applyBorder="1" applyAlignment="1" applyProtection="1">
      <alignment horizontal="left"/>
    </xf>
    <xf numFmtId="0" fontId="26" fillId="8" borderId="19" xfId="0" applyFont="1" applyFill="1" applyBorder="1" applyAlignment="1" applyProtection="1">
      <alignment horizontal="left"/>
    </xf>
    <xf numFmtId="0" fontId="24" fillId="14" borderId="19" xfId="0" applyFont="1" applyFill="1" applyBorder="1" applyAlignment="1" applyProtection="1">
      <alignment horizontal="left"/>
    </xf>
    <xf numFmtId="0" fontId="24" fillId="0" borderId="19" xfId="0" applyFont="1" applyBorder="1" applyAlignment="1" applyProtection="1">
      <alignment horizontal="left"/>
    </xf>
    <xf numFmtId="0" fontId="24" fillId="0" borderId="19" xfId="0" applyFont="1" applyFill="1" applyBorder="1" applyAlignment="1" applyProtection="1">
      <alignment horizontal="left"/>
    </xf>
    <xf numFmtId="0" fontId="24" fillId="10" borderId="28" xfId="0" applyFont="1" applyFill="1" applyBorder="1" applyAlignment="1" applyProtection="1">
      <alignment horizontal="left" wrapText="1"/>
    </xf>
    <xf numFmtId="0" fontId="24" fillId="10" borderId="26" xfId="0" applyFont="1" applyFill="1" applyBorder="1" applyAlignment="1" applyProtection="1">
      <alignment horizontal="left" wrapText="1"/>
    </xf>
    <xf numFmtId="0" fontId="26" fillId="2" borderId="26" xfId="0" applyFont="1" applyFill="1" applyBorder="1" applyAlignment="1" applyProtection="1">
      <alignment horizontal="left"/>
    </xf>
    <xf numFmtId="0" fontId="26" fillId="13" borderId="26" xfId="0" applyFont="1" applyFill="1" applyBorder="1" applyAlignment="1" applyProtection="1">
      <alignment horizontal="left"/>
    </xf>
    <xf numFmtId="0" fontId="26" fillId="8" borderId="26" xfId="0" applyFont="1" applyFill="1" applyBorder="1" applyAlignment="1" applyProtection="1">
      <alignment horizontal="left"/>
    </xf>
    <xf numFmtId="0" fontId="24" fillId="14" borderId="27" xfId="0" applyFont="1" applyFill="1" applyBorder="1" applyAlignment="1" applyProtection="1">
      <alignment horizontal="left"/>
    </xf>
    <xf numFmtId="0" fontId="24" fillId="0" borderId="19" xfId="0" applyFont="1" applyBorder="1" applyAlignment="1" applyProtection="1">
      <alignment horizontal="left" wrapText="1"/>
    </xf>
    <xf numFmtId="0" fontId="24" fillId="16" borderId="27" xfId="0" applyFont="1" applyFill="1" applyBorder="1" applyAlignment="1" applyProtection="1">
      <alignment horizontal="left"/>
    </xf>
    <xf numFmtId="0" fontId="24" fillId="7" borderId="27" xfId="0" applyFont="1" applyFill="1" applyBorder="1" applyAlignment="1" applyProtection="1">
      <alignment horizontal="left"/>
    </xf>
    <xf numFmtId="0" fontId="24" fillId="7" borderId="19" xfId="0" applyFont="1" applyFill="1" applyBorder="1" applyAlignment="1" applyProtection="1">
      <alignment horizontal="left"/>
    </xf>
    <xf numFmtId="3" fontId="24" fillId="14" borderId="19" xfId="0" applyNumberFormat="1" applyFont="1" applyFill="1" applyBorder="1" applyAlignment="1" applyProtection="1">
      <alignment horizontal="left"/>
    </xf>
    <xf numFmtId="0" fontId="24" fillId="0" borderId="25" xfId="0" applyFont="1" applyFill="1" applyBorder="1" applyAlignment="1" applyProtection="1">
      <alignment horizontal="left"/>
    </xf>
    <xf numFmtId="0" fontId="24" fillId="10" borderId="25" xfId="0" applyFont="1" applyFill="1" applyBorder="1" applyAlignment="1" applyProtection="1">
      <alignment horizontal="left" wrapText="1"/>
    </xf>
    <xf numFmtId="0" fontId="24" fillId="10" borderId="17" xfId="0" applyFont="1" applyFill="1" applyBorder="1" applyAlignment="1" applyProtection="1">
      <alignment horizontal="left" wrapText="1"/>
    </xf>
    <xf numFmtId="0" fontId="24" fillId="0" borderId="17" xfId="0" applyFont="1" applyFill="1" applyBorder="1" applyAlignment="1" applyProtection="1">
      <alignment horizontal="center" wrapText="1"/>
    </xf>
    <xf numFmtId="0" fontId="24" fillId="13" borderId="26" xfId="0" applyFont="1" applyFill="1" applyBorder="1" applyAlignment="1" applyProtection="1">
      <alignment horizontal="left"/>
    </xf>
    <xf numFmtId="0" fontId="24" fillId="8" borderId="17" xfId="0" applyFont="1" applyFill="1" applyBorder="1" applyAlignment="1" applyProtection="1">
      <alignment horizontal="left" wrapText="1"/>
    </xf>
    <xf numFmtId="0" fontId="24" fillId="14" borderId="17" xfId="0" applyFont="1" applyFill="1" applyBorder="1" applyAlignment="1" applyProtection="1">
      <alignment horizontal="left"/>
    </xf>
    <xf numFmtId="0" fontId="24" fillId="0" borderId="19" xfId="0" applyFont="1" applyFill="1" applyBorder="1" applyAlignment="1" applyProtection="1">
      <alignment horizontal="left" wrapText="1"/>
    </xf>
    <xf numFmtId="1" fontId="26" fillId="10" borderId="25" xfId="0" applyNumberFormat="1" applyFont="1" applyFill="1" applyBorder="1" applyAlignment="1">
      <alignment horizontal="left"/>
    </xf>
    <xf numFmtId="1" fontId="26" fillId="10" borderId="17" xfId="0" applyNumberFormat="1" applyFont="1" applyFill="1" applyBorder="1" applyAlignment="1">
      <alignment horizontal="left"/>
    </xf>
    <xf numFmtId="1" fontId="26" fillId="2" borderId="19" xfId="0" applyNumberFormat="1" applyFont="1" applyFill="1" applyBorder="1" applyAlignment="1">
      <alignment horizontal="left"/>
    </xf>
    <xf numFmtId="0" fontId="26" fillId="13" borderId="19" xfId="0" applyFont="1" applyFill="1" applyBorder="1" applyAlignment="1">
      <alignment horizontal="left"/>
    </xf>
    <xf numFmtId="0" fontId="26" fillId="8" borderId="27" xfId="0" applyFont="1" applyFill="1" applyBorder="1" applyAlignment="1" applyProtection="1">
      <alignment horizontal="left"/>
    </xf>
    <xf numFmtId="0" fontId="24" fillId="15" borderId="19" xfId="0" applyFont="1" applyFill="1" applyBorder="1" applyAlignment="1" applyProtection="1">
      <alignment horizontal="left"/>
    </xf>
    <xf numFmtId="0" fontId="26" fillId="9" borderId="28" xfId="0" applyFont="1" applyFill="1" applyBorder="1" applyAlignment="1" applyProtection="1">
      <alignment horizontal="left"/>
    </xf>
    <xf numFmtId="0" fontId="26" fillId="10" borderId="25" xfId="0" applyFont="1" applyFill="1" applyBorder="1" applyAlignment="1" applyProtection="1">
      <alignment horizontal="left"/>
    </xf>
    <xf numFmtId="0" fontId="26" fillId="10" borderId="17" xfId="0" applyFont="1" applyFill="1" applyBorder="1" applyAlignment="1" applyProtection="1">
      <alignment horizontal="left"/>
    </xf>
    <xf numFmtId="0" fontId="26" fillId="2" borderId="19" xfId="0" applyFont="1" applyFill="1" applyBorder="1" applyAlignment="1" applyProtection="1">
      <alignment horizontal="left"/>
    </xf>
    <xf numFmtId="0" fontId="24" fillId="15" borderId="19" xfId="0" applyFont="1" applyFill="1" applyBorder="1" applyAlignment="1">
      <alignment horizontal="left"/>
    </xf>
    <xf numFmtId="0" fontId="24" fillId="0" borderId="19" xfId="0" applyFont="1" applyBorder="1" applyAlignment="1">
      <alignment horizontal="left"/>
    </xf>
    <xf numFmtId="0" fontId="26" fillId="6" borderId="19" xfId="0" applyFont="1" applyFill="1" applyBorder="1" applyAlignment="1" applyProtection="1">
      <alignment horizontal="left"/>
    </xf>
    <xf numFmtId="0" fontId="26" fillId="8" borderId="19" xfId="0" applyFont="1" applyFill="1" applyBorder="1" applyAlignment="1">
      <alignment horizontal="left"/>
    </xf>
    <xf numFmtId="0" fontId="26" fillId="15" borderId="19" xfId="0" applyFont="1" applyFill="1" applyBorder="1" applyAlignment="1">
      <alignment horizontal="left"/>
    </xf>
    <xf numFmtId="0" fontId="24" fillId="6" borderId="19" xfId="0" applyFont="1" applyFill="1" applyBorder="1" applyAlignment="1" applyProtection="1">
      <alignment horizontal="left"/>
    </xf>
    <xf numFmtId="0" fontId="28" fillId="9" borderId="27" xfId="0" applyFont="1" applyFill="1" applyBorder="1" applyAlignment="1">
      <alignment horizontal="left"/>
    </xf>
    <xf numFmtId="0" fontId="28" fillId="9" borderId="19" xfId="0" applyFont="1" applyFill="1" applyBorder="1" applyAlignment="1" applyProtection="1">
      <alignment horizontal="left"/>
    </xf>
    <xf numFmtId="0" fontId="26" fillId="10" borderId="28" xfId="0" applyFont="1" applyFill="1" applyBorder="1" applyAlignment="1" applyProtection="1"/>
    <xf numFmtId="0" fontId="24" fillId="10" borderId="17" xfId="0" applyFont="1" applyFill="1" applyBorder="1" applyAlignment="1" applyProtection="1">
      <alignment horizontal="left"/>
    </xf>
    <xf numFmtId="0" fontId="26" fillId="0" borderId="19" xfId="0" applyFont="1" applyBorder="1" applyAlignment="1" applyProtection="1">
      <alignment horizontal="left"/>
    </xf>
    <xf numFmtId="0" fontId="26" fillId="10" borderId="21" xfId="0" applyFont="1" applyFill="1" applyBorder="1" applyAlignment="1" applyProtection="1">
      <alignment vertical="top" wrapText="1"/>
      <protection locked="0"/>
    </xf>
    <xf numFmtId="0" fontId="26" fillId="10" borderId="17" xfId="0" applyFont="1" applyFill="1" applyBorder="1" applyAlignment="1">
      <alignment horizontal="left"/>
    </xf>
    <xf numFmtId="0" fontId="26" fillId="6" borderId="19" xfId="0" applyFont="1" applyFill="1" applyBorder="1" applyAlignment="1">
      <alignment horizontal="left"/>
    </xf>
    <xf numFmtId="0" fontId="26" fillId="10" borderId="25" xfId="0" applyFont="1" applyFill="1" applyBorder="1" applyAlignment="1">
      <alignment horizontal="left"/>
    </xf>
    <xf numFmtId="0" fontId="26" fillId="2" borderId="19" xfId="0" applyFont="1" applyFill="1" applyBorder="1" applyAlignment="1">
      <alignment horizontal="left"/>
    </xf>
    <xf numFmtId="0" fontId="24" fillId="10" borderId="17" xfId="0" applyFont="1" applyFill="1" applyBorder="1" applyAlignment="1">
      <alignment horizontal="left"/>
    </xf>
    <xf numFmtId="0" fontId="28" fillId="21" borderId="27" xfId="0" applyFont="1" applyFill="1" applyBorder="1" applyAlignment="1" applyProtection="1">
      <alignment horizontal="left"/>
    </xf>
    <xf numFmtId="0" fontId="28" fillId="9" borderId="28" xfId="0" applyFont="1" applyFill="1" applyBorder="1" applyAlignment="1" applyProtection="1">
      <alignment horizontal="left"/>
    </xf>
    <xf numFmtId="0" fontId="26" fillId="10" borderId="21" xfId="0" applyFont="1" applyFill="1" applyBorder="1" applyAlignment="1" applyProtection="1">
      <alignment horizontal="left"/>
    </xf>
    <xf numFmtId="0" fontId="26" fillId="2" borderId="27" xfId="0" applyFont="1" applyFill="1" applyBorder="1" applyAlignment="1" applyProtection="1">
      <alignment horizontal="left"/>
    </xf>
    <xf numFmtId="0" fontId="26" fillId="13" borderId="17" xfId="0" applyFont="1" applyFill="1" applyBorder="1" applyAlignment="1" applyProtection="1">
      <alignment horizontal="left"/>
    </xf>
    <xf numFmtId="0" fontId="26" fillId="10" borderId="21" xfId="0" applyFont="1" applyFill="1" applyBorder="1" applyAlignment="1" applyProtection="1"/>
    <xf numFmtId="0" fontId="26" fillId="10" borderId="21" xfId="0" applyFont="1" applyFill="1" applyBorder="1" applyAlignment="1">
      <alignment horizontal="left"/>
    </xf>
    <xf numFmtId="0" fontId="26" fillId="6" borderId="27" xfId="0" applyFont="1" applyFill="1" applyBorder="1" applyAlignment="1">
      <alignment horizontal="left"/>
    </xf>
    <xf numFmtId="0" fontId="28" fillId="2" borderId="27" xfId="0" applyFont="1" applyFill="1" applyBorder="1" applyAlignment="1" applyProtection="1">
      <alignment horizontal="left"/>
    </xf>
    <xf numFmtId="0" fontId="26" fillId="15" borderId="19" xfId="0" applyFont="1" applyFill="1" applyBorder="1" applyAlignment="1" applyProtection="1">
      <alignment horizontal="left" wrapText="1"/>
    </xf>
    <xf numFmtId="0" fontId="26" fillId="0" borderId="19" xfId="0" applyFont="1" applyFill="1" applyBorder="1" applyAlignment="1" applyProtection="1">
      <alignment horizontal="left"/>
    </xf>
    <xf numFmtId="0" fontId="28" fillId="2" borderId="19" xfId="0" applyFont="1" applyFill="1" applyBorder="1" applyAlignment="1" applyProtection="1">
      <alignment horizontal="left"/>
    </xf>
    <xf numFmtId="0" fontId="28" fillId="21" borderId="27" xfId="0" applyFont="1" applyFill="1" applyBorder="1" applyAlignment="1" applyProtection="1">
      <alignment horizontal="center"/>
    </xf>
    <xf numFmtId="0" fontId="26" fillId="10" borderId="28" xfId="0" applyFont="1" applyFill="1" applyBorder="1" applyAlignment="1"/>
    <xf numFmtId="0" fontId="26" fillId="10" borderId="13" xfId="0" applyFont="1" applyFill="1" applyBorder="1" applyAlignment="1">
      <alignment horizontal="center" wrapText="1"/>
    </xf>
    <xf numFmtId="0" fontId="26" fillId="10" borderId="17" xfId="0" applyFont="1" applyFill="1" applyBorder="1" applyAlignment="1">
      <alignment wrapText="1"/>
    </xf>
    <xf numFmtId="0" fontId="26" fillId="2" borderId="19" xfId="0" applyFont="1" applyFill="1" applyBorder="1" applyAlignment="1">
      <alignment wrapText="1"/>
    </xf>
    <xf numFmtId="0" fontId="26" fillId="10" borderId="28" xfId="0" applyFont="1" applyFill="1" applyBorder="1" applyAlignment="1">
      <alignment wrapText="1"/>
    </xf>
    <xf numFmtId="0" fontId="26" fillId="10" borderId="13" xfId="0" applyFont="1" applyFill="1" applyBorder="1" applyAlignment="1">
      <alignment horizontal="left" wrapText="1"/>
    </xf>
    <xf numFmtId="0" fontId="26" fillId="10" borderId="17" xfId="0" applyFont="1" applyFill="1" applyBorder="1" applyAlignment="1">
      <alignment horizontal="left" wrapText="1"/>
    </xf>
    <xf numFmtId="0" fontId="26" fillId="2" borderId="19" xfId="0" applyFont="1" applyFill="1" applyBorder="1" applyAlignment="1">
      <alignment horizontal="left" wrapText="1"/>
    </xf>
    <xf numFmtId="0" fontId="24" fillId="15" borderId="19" xfId="0" applyFont="1" applyFill="1" applyBorder="1" applyAlignment="1">
      <alignment horizontal="left" wrapText="1"/>
    </xf>
    <xf numFmtId="0" fontId="24" fillId="2" borderId="19" xfId="0" applyFont="1" applyFill="1" applyBorder="1" applyAlignment="1">
      <alignment horizontal="left" wrapText="1"/>
    </xf>
    <xf numFmtId="0" fontId="24" fillId="6" borderId="19" xfId="0" applyFont="1" applyFill="1" applyBorder="1" applyAlignment="1">
      <alignment horizontal="left"/>
    </xf>
    <xf numFmtId="0" fontId="28" fillId="21" borderId="27" xfId="0" applyFont="1" applyFill="1" applyBorder="1" applyAlignment="1">
      <alignment horizontal="center"/>
    </xf>
    <xf numFmtId="0" fontId="26" fillId="10" borderId="25" xfId="0" applyFont="1" applyFill="1" applyBorder="1"/>
    <xf numFmtId="0" fontId="26" fillId="10" borderId="17" xfId="0" applyFont="1" applyFill="1" applyBorder="1"/>
    <xf numFmtId="0" fontId="26" fillId="6" borderId="19" xfId="0" applyFont="1" applyFill="1" applyBorder="1"/>
    <xf numFmtId="0" fontId="26" fillId="10" borderId="25" xfId="0" applyFont="1" applyFill="1" applyBorder="1" applyAlignment="1">
      <alignment wrapText="1"/>
    </xf>
    <xf numFmtId="0" fontId="24" fillId="0" borderId="25" xfId="0" applyFont="1" applyBorder="1" applyAlignment="1">
      <alignment horizontal="left"/>
    </xf>
    <xf numFmtId="0" fontId="28" fillId="9" borderId="27" xfId="0" applyFont="1" applyFill="1" applyBorder="1"/>
    <xf numFmtId="0" fontId="26" fillId="3" borderId="19" xfId="0" applyFont="1" applyFill="1" applyBorder="1"/>
    <xf numFmtId="0" fontId="28" fillId="19" borderId="27" xfId="0" applyFont="1" applyFill="1" applyBorder="1"/>
    <xf numFmtId="0" fontId="31" fillId="10" borderId="25" xfId="0" applyFont="1" applyFill="1" applyBorder="1"/>
    <xf numFmtId="0" fontId="31" fillId="10" borderId="17" xfId="0" applyFont="1" applyFill="1" applyBorder="1"/>
    <xf numFmtId="0" fontId="31" fillId="3" borderId="19" xfId="0" applyFont="1" applyFill="1" applyBorder="1"/>
    <xf numFmtId="0" fontId="31" fillId="10" borderId="28" xfId="0" applyFont="1" applyFill="1" applyBorder="1" applyAlignment="1">
      <alignment horizontal="left"/>
    </xf>
    <xf numFmtId="0" fontId="31" fillId="10" borderId="26" xfId="0" applyFont="1" applyFill="1" applyBorder="1" applyAlignment="1">
      <alignment horizontal="left"/>
    </xf>
    <xf numFmtId="0" fontId="31" fillId="6" borderId="19" xfId="0" applyFont="1" applyFill="1" applyBorder="1" applyAlignment="1">
      <alignment horizontal="left"/>
    </xf>
    <xf numFmtId="0" fontId="31" fillId="9" borderId="27" xfId="0" applyFont="1" applyFill="1" applyBorder="1" applyAlignment="1">
      <alignment horizontal="left"/>
    </xf>
    <xf numFmtId="0" fontId="31" fillId="10" borderId="25" xfId="0" applyFont="1" applyFill="1" applyBorder="1" applyAlignment="1">
      <alignment horizontal="left"/>
    </xf>
    <xf numFmtId="0" fontId="31" fillId="10" borderId="17" xfId="0" applyFont="1" applyFill="1" applyBorder="1" applyAlignment="1">
      <alignment horizontal="left"/>
    </xf>
    <xf numFmtId="0" fontId="31" fillId="3" borderId="19" xfId="0" applyFont="1" applyFill="1" applyBorder="1" applyAlignment="1">
      <alignment horizontal="left"/>
    </xf>
    <xf numFmtId="0" fontId="28" fillId="21" borderId="27" xfId="0" applyFont="1" applyFill="1" applyBorder="1"/>
    <xf numFmtId="0" fontId="31" fillId="6" borderId="19" xfId="0" applyFont="1" applyFill="1" applyBorder="1"/>
    <xf numFmtId="0" fontId="31" fillId="10" borderId="13" xfId="0" applyFont="1" applyFill="1" applyBorder="1"/>
    <xf numFmtId="0" fontId="28" fillId="12" borderId="19" xfId="0" applyFont="1" applyFill="1" applyBorder="1" applyAlignment="1" applyProtection="1">
      <alignment horizontal="left"/>
    </xf>
    <xf numFmtId="0" fontId="26" fillId="10" borderId="28" xfId="0" applyFont="1" applyFill="1" applyBorder="1" applyAlignment="1" applyProtection="1">
      <alignment horizontal="center" wrapText="1"/>
    </xf>
    <xf numFmtId="0" fontId="26" fillId="10" borderId="13" xfId="0" applyFont="1" applyFill="1" applyBorder="1" applyAlignment="1" applyProtection="1">
      <alignment horizontal="left" wrapText="1"/>
    </xf>
    <xf numFmtId="0" fontId="26" fillId="10" borderId="17" xfId="0" applyFont="1" applyFill="1" applyBorder="1" applyAlignment="1" applyProtection="1">
      <alignment horizontal="left" wrapText="1"/>
    </xf>
    <xf numFmtId="0" fontId="26" fillId="2" borderId="19" xfId="0" applyFont="1" applyFill="1" applyBorder="1" applyAlignment="1" applyProtection="1">
      <alignment horizontal="left" wrapText="1"/>
    </xf>
    <xf numFmtId="0" fontId="26" fillId="13" borderId="19" xfId="0" applyFont="1" applyFill="1" applyBorder="1" applyAlignment="1" applyProtection="1">
      <alignment horizontal="left" wrapText="1"/>
    </xf>
    <xf numFmtId="0" fontId="28" fillId="12" borderId="19" xfId="0" applyFont="1" applyFill="1" applyBorder="1"/>
    <xf numFmtId="0" fontId="26" fillId="10" borderId="13" xfId="0" applyFont="1" applyFill="1" applyBorder="1" applyAlignment="1"/>
    <xf numFmtId="0" fontId="26" fillId="20" borderId="17" xfId="0" applyFont="1" applyFill="1" applyBorder="1" applyAlignment="1">
      <alignment wrapText="1"/>
    </xf>
    <xf numFmtId="0" fontId="26" fillId="3" borderId="19" xfId="0" applyFont="1" applyFill="1" applyBorder="1" applyAlignment="1">
      <alignment wrapText="1"/>
    </xf>
    <xf numFmtId="0" fontId="26" fillId="17" borderId="19" xfId="0" applyFont="1" applyFill="1" applyBorder="1" applyAlignment="1">
      <alignment horizontal="left" wrapText="1"/>
    </xf>
    <xf numFmtId="0" fontId="6" fillId="0" borderId="2" xfId="0" applyFont="1" applyBorder="1" applyAlignment="1">
      <alignment wrapText="1"/>
    </xf>
    <xf numFmtId="0" fontId="21" fillId="0" borderId="15" xfId="0" applyFont="1" applyBorder="1" applyAlignment="1">
      <alignment horizontal="center" wrapText="1"/>
    </xf>
    <xf numFmtId="0" fontId="21" fillId="0" borderId="15" xfId="0" applyFont="1" applyBorder="1" applyAlignment="1">
      <alignment horizontal="center" vertical="center" wrapText="1"/>
    </xf>
    <xf numFmtId="2" fontId="26" fillId="10" borderId="30" xfId="0" applyNumberFormat="1" applyFont="1" applyFill="1" applyBorder="1" applyAlignment="1" applyProtection="1"/>
    <xf numFmtId="0" fontId="26" fillId="10" borderId="30" xfId="0" applyFont="1" applyFill="1" applyBorder="1" applyAlignment="1" applyProtection="1">
      <alignment wrapText="1"/>
    </xf>
    <xf numFmtId="0" fontId="24" fillId="0" borderId="19" xfId="0" applyFont="1" applyFill="1" applyBorder="1" applyAlignment="1">
      <alignment horizontal="left"/>
    </xf>
    <xf numFmtId="0" fontId="28" fillId="9" borderId="27" xfId="0" applyFont="1" applyFill="1" applyBorder="1" applyAlignment="1" applyProtection="1">
      <alignment horizontal="left"/>
    </xf>
    <xf numFmtId="3" fontId="1" fillId="0" borderId="2" xfId="0" applyNumberFormat="1" applyFont="1" applyBorder="1"/>
    <xf numFmtId="3" fontId="1" fillId="0" borderId="2" xfId="0" applyNumberFormat="1" applyFont="1" applyFill="1" applyBorder="1"/>
    <xf numFmtId="0" fontId="7" fillId="9" borderId="4" xfId="0" applyFont="1" applyFill="1" applyBorder="1" applyAlignment="1" applyProtection="1">
      <alignment wrapText="1"/>
    </xf>
    <xf numFmtId="0" fontId="14" fillId="2" borderId="30" xfId="0" applyFont="1" applyFill="1" applyBorder="1" applyAlignment="1" applyProtection="1">
      <alignment wrapText="1"/>
    </xf>
    <xf numFmtId="0" fontId="7" fillId="13" borderId="30" xfId="0" applyFont="1" applyFill="1" applyBorder="1" applyAlignment="1" applyProtection="1">
      <alignment wrapText="1"/>
    </xf>
    <xf numFmtId="0" fontId="7" fillId="14" borderId="30" xfId="0" applyFont="1" applyFill="1" applyBorder="1" applyAlignment="1" applyProtection="1">
      <alignment wrapText="1"/>
    </xf>
    <xf numFmtId="0" fontId="5" fillId="0" borderId="30" xfId="0" applyFont="1" applyBorder="1" applyAlignment="1" applyProtection="1">
      <alignment wrapText="1"/>
    </xf>
    <xf numFmtId="0" fontId="7" fillId="9" borderId="30" xfId="0" applyFont="1" applyFill="1" applyBorder="1" applyAlignment="1" applyProtection="1">
      <alignment wrapText="1"/>
    </xf>
    <xf numFmtId="3" fontId="4" fillId="9" borderId="2" xfId="0" applyNumberFormat="1" applyFont="1" applyFill="1" applyBorder="1" applyProtection="1"/>
    <xf numFmtId="3" fontId="4" fillId="10" borderId="2" xfId="0" applyNumberFormat="1" applyFont="1" applyFill="1" applyBorder="1" applyProtection="1"/>
    <xf numFmtId="3" fontId="4" fillId="13" borderId="2" xfId="0" applyNumberFormat="1" applyFont="1" applyFill="1" applyBorder="1" applyProtection="1"/>
    <xf numFmtId="3" fontId="4" fillId="14" borderId="2" xfId="0" applyNumberFormat="1" applyFont="1" applyFill="1" applyBorder="1" applyProtection="1"/>
    <xf numFmtId="3" fontId="6" fillId="2" borderId="2" xfId="0" applyNumberFormat="1" applyFont="1" applyFill="1" applyBorder="1" applyProtection="1"/>
    <xf numFmtId="3" fontId="6" fillId="0" borderId="2" xfId="0" applyNumberFormat="1" applyFont="1" applyFill="1" applyBorder="1" applyProtection="1"/>
    <xf numFmtId="3" fontId="4" fillId="9" borderId="7" xfId="0" applyNumberFormat="1" applyFont="1" applyFill="1" applyBorder="1" applyProtection="1"/>
    <xf numFmtId="0" fontId="27" fillId="11" borderId="29" xfId="0" applyFont="1" applyFill="1" applyBorder="1" applyAlignment="1" applyProtection="1">
      <alignment wrapText="1"/>
    </xf>
    <xf numFmtId="0" fontId="24" fillId="6" borderId="30" xfId="0" applyFont="1" applyFill="1" applyBorder="1" applyAlignment="1" applyProtection="1">
      <alignment wrapText="1"/>
    </xf>
    <xf numFmtId="0" fontId="26" fillId="13" borderId="30" xfId="0" applyFont="1" applyFill="1" applyBorder="1" applyAlignment="1" applyProtection="1">
      <alignment wrapText="1"/>
    </xf>
    <xf numFmtId="0" fontId="26" fillId="8" borderId="30" xfId="0" applyFont="1" applyFill="1" applyBorder="1" applyAlignment="1" applyProtection="1">
      <alignment wrapText="1"/>
    </xf>
    <xf numFmtId="0" fontId="24" fillId="14" borderId="30" xfId="0" applyFont="1" applyFill="1" applyBorder="1" applyAlignment="1" applyProtection="1">
      <alignment wrapText="1"/>
    </xf>
    <xf numFmtId="0" fontId="24" fillId="0" borderId="30" xfId="0" applyFont="1" applyBorder="1" applyAlignment="1" applyProtection="1">
      <alignment wrapText="1"/>
    </xf>
    <xf numFmtId="0" fontId="24" fillId="0" borderId="30" xfId="0" applyFont="1" applyFill="1" applyBorder="1" applyAlignment="1" applyProtection="1">
      <alignment wrapText="1"/>
    </xf>
    <xf numFmtId="0" fontId="26" fillId="10" borderId="30" xfId="0" applyFont="1" applyFill="1" applyBorder="1" applyAlignment="1" applyProtection="1">
      <alignment horizontal="left" wrapText="1"/>
    </xf>
    <xf numFmtId="0" fontId="24" fillId="15" borderId="30" xfId="0" applyFont="1" applyFill="1" applyBorder="1" applyAlignment="1" applyProtection="1">
      <alignment wrapText="1"/>
    </xf>
    <xf numFmtId="0" fontId="24" fillId="0" borderId="30" xfId="0" applyFont="1" applyBorder="1" applyAlignment="1" applyProtection="1">
      <alignment horizontal="left" wrapText="1"/>
    </xf>
    <xf numFmtId="0" fontId="24" fillId="0" borderId="30" xfId="0" applyFont="1" applyBorder="1" applyAlignment="1" applyProtection="1">
      <alignment horizontal="left"/>
    </xf>
    <xf numFmtId="0" fontId="24" fillId="16" borderId="30" xfId="0" applyFont="1" applyFill="1" applyBorder="1" applyAlignment="1" applyProtection="1">
      <alignment wrapText="1"/>
    </xf>
    <xf numFmtId="0" fontId="24" fillId="7" borderId="30" xfId="0" applyFont="1" applyFill="1" applyBorder="1" applyAlignment="1" applyProtection="1">
      <alignment wrapText="1"/>
    </xf>
    <xf numFmtId="0" fontId="24" fillId="7" borderId="30" xfId="0" applyFont="1" applyFill="1" applyBorder="1" applyAlignment="1" applyProtection="1">
      <alignment horizontal="left"/>
    </xf>
    <xf numFmtId="0" fontId="24" fillId="0" borderId="30" xfId="0" applyFont="1" applyFill="1" applyBorder="1" applyAlignment="1" applyProtection="1">
      <alignment horizontal="left"/>
    </xf>
    <xf numFmtId="0" fontId="24" fillId="14" borderId="30" xfId="0" applyFont="1" applyFill="1" applyBorder="1" applyAlignment="1" applyProtection="1">
      <alignment horizontal="left"/>
    </xf>
    <xf numFmtId="0" fontId="26" fillId="10" borderId="9" xfId="0" applyFont="1" applyFill="1" applyBorder="1" applyAlignment="1" applyProtection="1">
      <alignment horizontal="left" wrapText="1"/>
    </xf>
    <xf numFmtId="0" fontId="26" fillId="0" borderId="9" xfId="0" applyFont="1" applyFill="1" applyBorder="1" applyAlignment="1" applyProtection="1">
      <alignment wrapText="1"/>
    </xf>
    <xf numFmtId="0" fontId="26" fillId="8" borderId="9" xfId="0" applyFont="1" applyFill="1" applyBorder="1" applyAlignment="1" applyProtection="1">
      <alignment wrapText="1"/>
    </xf>
    <xf numFmtId="3" fontId="24" fillId="0" borderId="30" xfId="0" applyNumberFormat="1" applyFont="1" applyFill="1" applyBorder="1" applyAlignment="1" applyProtection="1">
      <alignment horizontal="left" wrapText="1"/>
    </xf>
    <xf numFmtId="2" fontId="24" fillId="2" borderId="30" xfId="0" applyNumberFormat="1" applyFont="1" applyFill="1" applyBorder="1" applyAlignment="1" applyProtection="1">
      <alignment wrapText="1"/>
    </xf>
    <xf numFmtId="0" fontId="26" fillId="13" borderId="30" xfId="0" applyFont="1" applyFill="1" applyBorder="1" applyAlignment="1">
      <alignment wrapText="1"/>
    </xf>
    <xf numFmtId="0" fontId="26" fillId="8" borderId="30" xfId="0" applyFont="1" applyFill="1" applyBorder="1" applyAlignment="1">
      <alignment wrapText="1"/>
    </xf>
    <xf numFmtId="0" fontId="26" fillId="9" borderId="9" xfId="0" applyFont="1" applyFill="1" applyBorder="1" applyAlignment="1" applyProtection="1">
      <alignment wrapText="1"/>
    </xf>
    <xf numFmtId="0" fontId="26" fillId="10" borderId="9" xfId="0" applyFont="1" applyFill="1" applyBorder="1" applyAlignment="1" applyProtection="1">
      <alignment wrapText="1"/>
    </xf>
    <xf numFmtId="0" fontId="24" fillId="15" borderId="30" xfId="0" applyFont="1" applyFill="1" applyBorder="1" applyAlignment="1">
      <alignment wrapText="1"/>
    </xf>
    <xf numFmtId="0" fontId="24" fillId="0" borderId="30" xfId="0" applyFont="1" applyBorder="1" applyAlignment="1">
      <alignment wrapText="1"/>
    </xf>
    <xf numFmtId="0" fontId="24" fillId="0" borderId="30" xfId="0" applyFont="1" applyFill="1" applyBorder="1" applyAlignment="1">
      <alignment wrapText="1"/>
    </xf>
    <xf numFmtId="0" fontId="28" fillId="9" borderId="9" xfId="0" applyFont="1" applyFill="1" applyBorder="1" applyAlignment="1">
      <alignment wrapText="1"/>
    </xf>
    <xf numFmtId="0" fontId="28" fillId="9" borderId="30" xfId="0" applyFont="1" applyFill="1" applyBorder="1" applyAlignment="1" applyProtection="1">
      <alignment wrapText="1"/>
    </xf>
    <xf numFmtId="0" fontId="26" fillId="10" borderId="30" xfId="0" applyFont="1" applyFill="1" applyBorder="1"/>
    <xf numFmtId="0" fontId="24" fillId="2" borderId="30" xfId="0" applyFont="1" applyFill="1" applyBorder="1" applyAlignment="1" applyProtection="1">
      <alignment wrapText="1"/>
    </xf>
    <xf numFmtId="0" fontId="26" fillId="10" borderId="4" xfId="0" applyFont="1" applyFill="1" applyBorder="1" applyAlignment="1" applyProtection="1">
      <alignment vertical="top" wrapText="1"/>
      <protection locked="0"/>
    </xf>
    <xf numFmtId="0" fontId="26" fillId="10" borderId="6" xfId="0" applyFont="1" applyFill="1" applyBorder="1" applyAlignment="1">
      <alignment wrapText="1"/>
    </xf>
    <xf numFmtId="0" fontId="24" fillId="6" borderId="30" xfId="0" applyFont="1" applyFill="1" applyBorder="1" applyAlignment="1">
      <alignment wrapText="1"/>
    </xf>
    <xf numFmtId="0" fontId="26" fillId="10" borderId="30" xfId="0" applyFont="1" applyFill="1" applyBorder="1" applyAlignment="1" applyProtection="1">
      <alignment horizontal="left"/>
    </xf>
    <xf numFmtId="0" fontId="26" fillId="10" borderId="30" xfId="0" applyFont="1" applyFill="1" applyBorder="1" applyAlignment="1">
      <alignment wrapText="1"/>
    </xf>
    <xf numFmtId="0" fontId="24" fillId="2" borderId="30" xfId="0" applyFont="1" applyFill="1" applyBorder="1" applyAlignment="1">
      <alignment wrapText="1"/>
    </xf>
    <xf numFmtId="0" fontId="22" fillId="10" borderId="30" xfId="0" applyFont="1" applyFill="1" applyBorder="1" applyAlignment="1">
      <alignment wrapText="1"/>
    </xf>
    <xf numFmtId="0" fontId="28" fillId="21" borderId="9" xfId="0" applyFont="1" applyFill="1" applyBorder="1" applyAlignment="1" applyProtection="1">
      <alignment wrapText="1"/>
    </xf>
    <xf numFmtId="0" fontId="28" fillId="9" borderId="9" xfId="0" applyFont="1" applyFill="1" applyBorder="1" applyAlignment="1" applyProtection="1">
      <alignment wrapText="1"/>
    </xf>
    <xf numFmtId="0" fontId="26" fillId="10" borderId="1" xfId="0" applyFont="1" applyFill="1" applyBorder="1" applyAlignment="1" applyProtection="1">
      <alignment wrapText="1"/>
    </xf>
    <xf numFmtId="0" fontId="26" fillId="13" borderId="4" xfId="0" applyFont="1" applyFill="1" applyBorder="1" applyAlignment="1" applyProtection="1">
      <alignment wrapText="1"/>
    </xf>
    <xf numFmtId="0" fontId="26" fillId="10" borderId="5" xfId="0" applyFont="1" applyFill="1" applyBorder="1" applyAlignment="1">
      <alignment wrapText="1"/>
    </xf>
    <xf numFmtId="0" fontId="29" fillId="6" borderId="30" xfId="0" applyFont="1" applyFill="1" applyBorder="1" applyAlignment="1" applyProtection="1">
      <alignment wrapText="1"/>
    </xf>
    <xf numFmtId="0" fontId="28" fillId="21" borderId="9" xfId="0" applyFont="1" applyFill="1" applyBorder="1" applyAlignment="1" applyProtection="1">
      <alignment horizontal="center" wrapText="1"/>
    </xf>
    <xf numFmtId="0" fontId="24" fillId="15" borderId="30" xfId="0" applyFont="1" applyFill="1" applyBorder="1" applyAlignment="1">
      <alignment horizontal="left" wrapText="1"/>
    </xf>
    <xf numFmtId="0" fontId="24" fillId="0" borderId="5" xfId="0" applyFont="1" applyBorder="1" applyAlignment="1">
      <alignment horizontal="left" wrapText="1"/>
    </xf>
    <xf numFmtId="0" fontId="26" fillId="2" borderId="30" xfId="0" applyFont="1" applyFill="1" applyBorder="1" applyAlignment="1">
      <alignment wrapText="1"/>
    </xf>
    <xf numFmtId="0" fontId="26" fillId="15" borderId="30" xfId="0" applyFont="1" applyFill="1" applyBorder="1" applyAlignment="1">
      <alignment wrapText="1"/>
    </xf>
    <xf numFmtId="0" fontId="26" fillId="10" borderId="9" xfId="0" applyFont="1" applyFill="1" applyBorder="1" applyAlignment="1">
      <alignment horizontal="left" wrapText="1"/>
    </xf>
    <xf numFmtId="0" fontId="26" fillId="6" borderId="30" xfId="0" applyFont="1" applyFill="1" applyBorder="1" applyAlignment="1">
      <alignment horizontal="left" wrapText="1"/>
    </xf>
    <xf numFmtId="0" fontId="26" fillId="8" borderId="30" xfId="0" applyFont="1" applyFill="1" applyBorder="1" applyAlignment="1">
      <alignment horizontal="left" wrapText="1"/>
    </xf>
    <xf numFmtId="0" fontId="24" fillId="6" borderId="30" xfId="0" applyFont="1" applyFill="1" applyBorder="1" applyAlignment="1">
      <alignment horizontal="left" wrapText="1"/>
    </xf>
    <xf numFmtId="0" fontId="28" fillId="21" borderId="9" xfId="0" applyFont="1" applyFill="1" applyBorder="1" applyAlignment="1">
      <alignment horizontal="center" wrapText="1"/>
    </xf>
    <xf numFmtId="0" fontId="28" fillId="10" borderId="30" xfId="0" applyFont="1" applyFill="1" applyBorder="1"/>
    <xf numFmtId="0" fontId="26" fillId="6" borderId="30" xfId="0" applyFont="1" applyFill="1" applyBorder="1" applyAlignment="1">
      <alignment wrapText="1"/>
    </xf>
    <xf numFmtId="0" fontId="28" fillId="10" borderId="30" xfId="0" applyFont="1" applyFill="1" applyBorder="1" applyAlignment="1">
      <alignment vertical="top" wrapText="1"/>
    </xf>
    <xf numFmtId="0" fontId="26" fillId="10" borderId="30" xfId="0" applyFont="1" applyFill="1" applyBorder="1" applyAlignment="1"/>
    <xf numFmtId="0" fontId="24" fillId="0" borderId="5" xfId="0" applyFont="1" applyBorder="1" applyAlignment="1">
      <alignment wrapText="1"/>
    </xf>
    <xf numFmtId="0" fontId="26" fillId="2" borderId="30" xfId="0" applyFont="1" applyFill="1" applyBorder="1" applyAlignment="1" applyProtection="1">
      <alignment wrapText="1"/>
    </xf>
    <xf numFmtId="0" fontId="24" fillId="15" borderId="30" xfId="0" applyFont="1" applyFill="1" applyBorder="1"/>
    <xf numFmtId="0" fontId="24" fillId="0" borderId="30" xfId="0" applyFont="1" applyBorder="1"/>
    <xf numFmtId="0" fontId="26" fillId="3" borderId="30" xfId="0" applyFont="1" applyFill="1" applyBorder="1" applyAlignment="1">
      <alignment wrapText="1"/>
    </xf>
    <xf numFmtId="0" fontId="24" fillId="0" borderId="30" xfId="0" applyFont="1" applyBorder="1" applyAlignment="1">
      <alignment horizontal="left" wrapText="1"/>
    </xf>
    <xf numFmtId="0" fontId="29" fillId="19" borderId="9" xfId="0" applyFont="1" applyFill="1" applyBorder="1" applyAlignment="1">
      <alignment wrapText="1"/>
    </xf>
    <xf numFmtId="0" fontId="31" fillId="10" borderId="30" xfId="0" applyFont="1" applyFill="1" applyBorder="1" applyAlignment="1">
      <alignment horizontal="left" wrapText="1"/>
    </xf>
    <xf numFmtId="0" fontId="31" fillId="10" borderId="30" xfId="0" applyFont="1" applyFill="1" applyBorder="1" applyAlignment="1">
      <alignment wrapText="1"/>
    </xf>
    <xf numFmtId="0" fontId="31" fillId="3" borderId="30" xfId="0" applyFont="1" applyFill="1" applyBorder="1" applyAlignment="1">
      <alignment wrapText="1"/>
    </xf>
    <xf numFmtId="0" fontId="31" fillId="10" borderId="30" xfId="0" applyFont="1" applyFill="1" applyBorder="1"/>
    <xf numFmtId="0" fontId="32" fillId="3" borderId="30" xfId="0" applyFont="1" applyFill="1" applyBorder="1" applyAlignment="1">
      <alignment wrapText="1"/>
    </xf>
    <xf numFmtId="0" fontId="31" fillId="6" borderId="30" xfId="0" applyFont="1" applyFill="1" applyBorder="1" applyAlignment="1">
      <alignment wrapText="1"/>
    </xf>
    <xf numFmtId="0" fontId="31" fillId="9" borderId="9" xfId="0" applyFont="1" applyFill="1" applyBorder="1" applyAlignment="1">
      <alignment wrapText="1"/>
    </xf>
    <xf numFmtId="0" fontId="28" fillId="21" borderId="9" xfId="0" applyFont="1" applyFill="1" applyBorder="1" applyAlignment="1">
      <alignment wrapText="1"/>
    </xf>
    <xf numFmtId="0" fontId="32" fillId="6" borderId="30" xfId="0" applyFont="1" applyFill="1" applyBorder="1" applyAlignment="1">
      <alignment wrapText="1"/>
    </xf>
    <xf numFmtId="0" fontId="26" fillId="12" borderId="30" xfId="0" applyFont="1" applyFill="1" applyBorder="1" applyAlignment="1" applyProtection="1">
      <alignment wrapText="1"/>
    </xf>
    <xf numFmtId="0" fontId="28" fillId="9" borderId="1" xfId="0" applyFont="1" applyFill="1" applyBorder="1" applyAlignment="1" applyProtection="1">
      <alignment wrapText="1"/>
    </xf>
    <xf numFmtId="0" fontId="28" fillId="10" borderId="4" xfId="0" applyFont="1" applyFill="1" applyBorder="1" applyAlignment="1">
      <alignment wrapText="1"/>
    </xf>
    <xf numFmtId="0" fontId="26" fillId="6" borderId="30" xfId="0" applyFont="1" applyFill="1" applyBorder="1" applyAlignment="1" applyProtection="1">
      <alignment wrapText="1"/>
    </xf>
    <xf numFmtId="0" fontId="28" fillId="12" borderId="30" xfId="0" applyFont="1" applyFill="1" applyBorder="1" applyAlignment="1">
      <alignment wrapText="1"/>
    </xf>
    <xf numFmtId="0" fontId="29" fillId="19" borderId="1" xfId="0" applyFont="1" applyFill="1" applyBorder="1" applyAlignment="1">
      <alignment wrapText="1"/>
    </xf>
    <xf numFmtId="0" fontId="26" fillId="10" borderId="4" xfId="0" applyFont="1" applyFill="1" applyBorder="1" applyAlignment="1"/>
    <xf numFmtId="0" fontId="26" fillId="20" borderId="4" xfId="0" applyFont="1" applyFill="1" applyBorder="1" applyAlignment="1">
      <alignment wrapText="1"/>
    </xf>
    <xf numFmtId="3" fontId="28" fillId="9" borderId="2" xfId="0" applyNumberFormat="1" applyFont="1" applyFill="1" applyBorder="1" applyAlignment="1" applyProtection="1">
      <alignment horizontal="right" wrapText="1"/>
    </xf>
    <xf numFmtId="3" fontId="28" fillId="10" borderId="2" xfId="0" applyNumberFormat="1" applyFont="1" applyFill="1" applyBorder="1" applyAlignment="1" applyProtection="1">
      <alignment horizontal="right" wrapText="1"/>
    </xf>
    <xf numFmtId="3" fontId="29" fillId="6" borderId="2" xfId="0" applyNumberFormat="1" applyFont="1" applyFill="1" applyBorder="1" applyAlignment="1" applyProtection="1">
      <alignment horizontal="right" wrapText="1"/>
    </xf>
    <xf numFmtId="3" fontId="26" fillId="13" borderId="2" xfId="0" applyNumberFormat="1" applyFont="1" applyFill="1" applyBorder="1" applyAlignment="1" applyProtection="1">
      <alignment horizontal="right" wrapText="1"/>
    </xf>
    <xf numFmtId="3" fontId="26" fillId="8" borderId="2" xfId="0" applyNumberFormat="1" applyFont="1" applyFill="1" applyBorder="1" applyAlignment="1" applyProtection="1">
      <alignment horizontal="right" wrapText="1"/>
    </xf>
    <xf numFmtId="3" fontId="24" fillId="14" borderId="2" xfId="0" applyNumberFormat="1" applyFont="1" applyFill="1" applyBorder="1" applyAlignment="1" applyProtection="1">
      <alignment horizontal="right" wrapText="1"/>
    </xf>
    <xf numFmtId="3" fontId="24" fillId="0" borderId="2" xfId="0" applyNumberFormat="1" applyFont="1" applyBorder="1" applyAlignment="1" applyProtection="1">
      <alignment horizontal="right" wrapText="1"/>
    </xf>
    <xf numFmtId="3" fontId="24" fillId="0" borderId="2" xfId="0" applyNumberFormat="1" applyFont="1" applyFill="1" applyBorder="1" applyAlignment="1" applyProtection="1">
      <alignment horizontal="right" wrapText="1"/>
    </xf>
    <xf numFmtId="3" fontId="29" fillId="10" borderId="2" xfId="0" applyNumberFormat="1" applyFont="1" applyFill="1" applyBorder="1" applyAlignment="1" applyProtection="1">
      <alignment horizontal="right" wrapText="1"/>
    </xf>
    <xf numFmtId="3" fontId="29" fillId="2" borderId="2" xfId="0" applyNumberFormat="1" applyFont="1" applyFill="1" applyBorder="1" applyAlignment="1" applyProtection="1">
      <alignment horizontal="right"/>
    </xf>
    <xf numFmtId="3" fontId="26" fillId="13" borderId="2" xfId="0" applyNumberFormat="1" applyFont="1" applyFill="1" applyBorder="1" applyAlignment="1" applyProtection="1">
      <alignment horizontal="right"/>
    </xf>
    <xf numFmtId="3" fontId="26" fillId="8" borderId="2" xfId="0" applyNumberFormat="1" applyFont="1" applyFill="1" applyBorder="1" applyAlignment="1" applyProtection="1">
      <alignment horizontal="right"/>
    </xf>
    <xf numFmtId="3" fontId="24" fillId="0" borderId="2" xfId="0" applyNumberFormat="1" applyFont="1" applyBorder="1" applyAlignment="1" applyProtection="1">
      <alignment wrapText="1"/>
    </xf>
    <xf numFmtId="3" fontId="24" fillId="16" borderId="2" xfId="0" applyNumberFormat="1" applyFont="1" applyFill="1" applyBorder="1" applyAlignment="1" applyProtection="1">
      <alignment horizontal="right" wrapText="1"/>
    </xf>
    <xf numFmtId="3" fontId="24" fillId="7" borderId="2" xfId="0" applyNumberFormat="1" applyFont="1" applyFill="1" applyBorder="1" applyAlignment="1" applyProtection="1">
      <alignment horizontal="right" wrapText="1"/>
    </xf>
    <xf numFmtId="3" fontId="24" fillId="7" borderId="2" xfId="0" applyNumberFormat="1" applyFont="1" applyFill="1" applyBorder="1" applyAlignment="1" applyProtection="1">
      <alignment wrapText="1"/>
    </xf>
    <xf numFmtId="3" fontId="24" fillId="0" borderId="2" xfId="0" applyNumberFormat="1" applyFont="1" applyFill="1" applyBorder="1" applyAlignment="1" applyProtection="1">
      <alignment wrapText="1"/>
    </xf>
    <xf numFmtId="3" fontId="24" fillId="14" borderId="2" xfId="0" applyNumberFormat="1" applyFont="1" applyFill="1" applyBorder="1" applyAlignment="1" applyProtection="1">
      <alignment wrapText="1"/>
    </xf>
    <xf numFmtId="3" fontId="28" fillId="10" borderId="2" xfId="0" applyNumberFormat="1" applyFont="1" applyFill="1" applyBorder="1" applyAlignment="1" applyProtection="1">
      <alignment horizontal="right"/>
    </xf>
    <xf numFmtId="3" fontId="26" fillId="13" borderId="2" xfId="0" applyNumberFormat="1" applyFont="1" applyFill="1" applyBorder="1" applyAlignment="1">
      <alignment horizontal="right" wrapText="1"/>
    </xf>
    <xf numFmtId="3" fontId="24" fillId="15" borderId="2" xfId="0" applyNumberFormat="1" applyFont="1" applyFill="1" applyBorder="1" applyAlignment="1" applyProtection="1">
      <alignment horizontal="right" wrapText="1"/>
    </xf>
    <xf numFmtId="3" fontId="24" fillId="6" borderId="2" xfId="0" applyNumberFormat="1" applyFont="1" applyFill="1" applyBorder="1" applyAlignment="1" applyProtection="1">
      <alignment horizontal="right" wrapText="1"/>
    </xf>
    <xf numFmtId="3" fontId="28" fillId="13" borderId="2" xfId="0" applyNumberFormat="1" applyFont="1" applyFill="1" applyBorder="1" applyAlignment="1">
      <alignment horizontal="right" wrapText="1"/>
    </xf>
    <xf numFmtId="3" fontId="28" fillId="8" borderId="2" xfId="0" applyNumberFormat="1" applyFont="1" applyFill="1" applyBorder="1" applyAlignment="1">
      <alignment horizontal="right" wrapText="1"/>
    </xf>
    <xf numFmtId="3" fontId="29" fillId="15" borderId="2" xfId="0" applyNumberFormat="1" applyFont="1" applyFill="1" applyBorder="1" applyAlignment="1">
      <alignment horizontal="right" wrapText="1"/>
    </xf>
    <xf numFmtId="3" fontId="28" fillId="9" borderId="2" xfId="0" applyNumberFormat="1" applyFont="1" applyFill="1" applyBorder="1" applyAlignment="1">
      <alignment horizontal="right" wrapText="1"/>
    </xf>
    <xf numFmtId="3" fontId="30" fillId="21" borderId="2" xfId="0" applyNumberFormat="1" applyFont="1" applyFill="1" applyBorder="1" applyAlignment="1" applyProtection="1">
      <alignment horizontal="right" wrapText="1"/>
    </xf>
    <xf numFmtId="3" fontId="29" fillId="0" borderId="2" xfId="0" applyNumberFormat="1" applyFont="1" applyBorder="1" applyAlignment="1" applyProtection="1">
      <alignment horizontal="right" wrapText="1"/>
    </xf>
    <xf numFmtId="3" fontId="24" fillId="2" borderId="2" xfId="0" applyNumberFormat="1" applyFont="1" applyFill="1" applyBorder="1" applyAlignment="1" applyProtection="1">
      <alignment horizontal="right" wrapText="1"/>
    </xf>
    <xf numFmtId="3" fontId="28" fillId="21" borderId="2" xfId="0" applyNumberFormat="1" applyFont="1" applyFill="1" applyBorder="1" applyAlignment="1">
      <alignment horizontal="right" wrapText="1"/>
    </xf>
    <xf numFmtId="3" fontId="28" fillId="10" borderId="2" xfId="0" applyNumberFormat="1" applyFont="1" applyFill="1" applyBorder="1" applyAlignment="1">
      <alignment horizontal="right" wrapText="1"/>
    </xf>
    <xf numFmtId="3" fontId="29" fillId="6" borderId="2" xfId="0" applyNumberFormat="1" applyFont="1" applyFill="1" applyBorder="1" applyAlignment="1">
      <alignment horizontal="right" wrapText="1"/>
    </xf>
    <xf numFmtId="3" fontId="26" fillId="8" borderId="2" xfId="0" applyNumberFormat="1" applyFont="1" applyFill="1" applyBorder="1" applyAlignment="1">
      <alignment horizontal="right" wrapText="1"/>
    </xf>
    <xf numFmtId="3" fontId="24" fillId="15" borderId="2" xfId="0" applyNumberFormat="1" applyFont="1" applyFill="1" applyBorder="1" applyAlignment="1">
      <alignment horizontal="right" wrapText="1"/>
    </xf>
    <xf numFmtId="3" fontId="24" fillId="0" borderId="2" xfId="0" applyNumberFormat="1" applyFont="1" applyBorder="1" applyAlignment="1">
      <alignment horizontal="right" wrapText="1"/>
    </xf>
    <xf numFmtId="3" fontId="28" fillId="2" borderId="2" xfId="0" applyNumberFormat="1" applyFont="1" applyFill="1" applyBorder="1" applyAlignment="1">
      <alignment horizontal="right" wrapText="1"/>
    </xf>
    <xf numFmtId="3" fontId="29" fillId="10" borderId="2" xfId="0" applyNumberFormat="1" applyFont="1" applyFill="1" applyBorder="1" applyAlignment="1">
      <alignment horizontal="right" wrapText="1"/>
    </xf>
    <xf numFmtId="3" fontId="28" fillId="21" borderId="2" xfId="0" applyNumberFormat="1" applyFont="1" applyFill="1" applyBorder="1" applyAlignment="1" applyProtection="1">
      <alignment horizontal="right" wrapText="1"/>
    </xf>
    <xf numFmtId="3" fontId="28" fillId="9" borderId="2" xfId="0" applyNumberFormat="1" applyFont="1" applyFill="1" applyBorder="1" applyAlignment="1">
      <alignment horizontal="right"/>
    </xf>
    <xf numFmtId="3" fontId="28" fillId="10" borderId="2" xfId="0" applyNumberFormat="1" applyFont="1" applyFill="1" applyBorder="1" applyAlignment="1">
      <alignment horizontal="right"/>
    </xf>
    <xf numFmtId="3" fontId="28" fillId="6" borderId="2" xfId="0" applyNumberFormat="1" applyFont="1" applyFill="1" applyBorder="1" applyAlignment="1">
      <alignment horizontal="right" wrapText="1"/>
    </xf>
    <xf numFmtId="3" fontId="24" fillId="6" borderId="2" xfId="0" applyNumberFormat="1" applyFont="1" applyFill="1" applyBorder="1" applyAlignment="1">
      <alignment horizontal="right" wrapText="1"/>
    </xf>
    <xf numFmtId="3" fontId="28" fillId="21" borderId="2" xfId="0" applyNumberFormat="1" applyFont="1" applyFill="1" applyBorder="1" applyAlignment="1">
      <alignment horizontal="center" wrapText="1"/>
    </xf>
    <xf numFmtId="3" fontId="26" fillId="6" borderId="2" xfId="0" applyNumberFormat="1" applyFont="1" applyFill="1" applyBorder="1" applyAlignment="1" applyProtection="1">
      <alignment horizontal="right" wrapText="1"/>
    </xf>
    <xf numFmtId="3" fontId="26" fillId="8" borderId="2" xfId="0" applyNumberFormat="1" applyFont="1" applyFill="1" applyBorder="1" applyAlignment="1" applyProtection="1">
      <alignment wrapText="1"/>
    </xf>
    <xf numFmtId="3" fontId="24" fillId="15" borderId="2" xfId="0" applyNumberFormat="1" applyFont="1" applyFill="1" applyBorder="1" applyAlignment="1" applyProtection="1">
      <alignment wrapText="1"/>
    </xf>
    <xf numFmtId="3" fontId="28" fillId="6" borderId="2" xfId="0" applyNumberFormat="1" applyFont="1" applyFill="1" applyBorder="1" applyAlignment="1" applyProtection="1">
      <alignment horizontal="right" wrapText="1"/>
    </xf>
    <xf numFmtId="3" fontId="30" fillId="21" borderId="2" xfId="0" applyNumberFormat="1" applyFont="1" applyFill="1" applyBorder="1" applyAlignment="1">
      <alignment horizontal="right" wrapText="1"/>
    </xf>
    <xf numFmtId="3" fontId="28" fillId="3" borderId="2" xfId="0" applyNumberFormat="1" applyFont="1" applyFill="1" applyBorder="1" applyAlignment="1">
      <alignment horizontal="right" wrapText="1"/>
    </xf>
    <xf numFmtId="3" fontId="26" fillId="17" borderId="2" xfId="0" applyNumberFormat="1" applyFont="1" applyFill="1" applyBorder="1" applyAlignment="1">
      <alignment horizontal="right" wrapText="1"/>
    </xf>
    <xf numFmtId="3" fontId="26" fillId="18" borderId="2" xfId="0" applyNumberFormat="1" applyFont="1" applyFill="1" applyBorder="1" applyAlignment="1">
      <alignment horizontal="right" wrapText="1"/>
    </xf>
    <xf numFmtId="3" fontId="28" fillId="0" borderId="2" xfId="0" applyNumberFormat="1" applyFont="1" applyBorder="1" applyAlignment="1">
      <alignment horizontal="right" wrapText="1"/>
    </xf>
    <xf numFmtId="3" fontId="24" fillId="0" borderId="2" xfId="0" applyNumberFormat="1" applyFont="1" applyFill="1" applyBorder="1" applyAlignment="1">
      <alignment horizontal="right" wrapText="1"/>
    </xf>
    <xf numFmtId="3" fontId="28" fillId="0" borderId="2" xfId="0" applyNumberFormat="1" applyFont="1" applyFill="1" applyBorder="1" applyAlignment="1">
      <alignment horizontal="right" wrapText="1"/>
    </xf>
    <xf numFmtId="3" fontId="30" fillId="19" borderId="2" xfId="0" applyNumberFormat="1" applyFont="1" applyFill="1" applyBorder="1" applyAlignment="1">
      <alignment horizontal="right" wrapText="1"/>
    </xf>
    <xf numFmtId="3" fontId="31" fillId="10" borderId="2" xfId="0" applyNumberFormat="1" applyFont="1" applyFill="1" applyBorder="1" applyAlignment="1">
      <alignment horizontal="right" wrapText="1"/>
    </xf>
    <xf numFmtId="3" fontId="31" fillId="0" borderId="2" xfId="0" applyNumberFormat="1" applyFont="1" applyFill="1" applyBorder="1" applyAlignment="1">
      <alignment horizontal="right" wrapText="1"/>
    </xf>
    <xf numFmtId="3" fontId="31" fillId="6" borderId="2" xfId="0" applyNumberFormat="1" applyFont="1" applyFill="1" applyBorder="1" applyAlignment="1" applyProtection="1">
      <alignment horizontal="right" wrapText="1"/>
    </xf>
    <xf numFmtId="3" fontId="31" fillId="6" borderId="2" xfId="0" applyNumberFormat="1" applyFont="1" applyFill="1" applyBorder="1" applyAlignment="1">
      <alignment horizontal="right" wrapText="1"/>
    </xf>
    <xf numFmtId="3" fontId="31" fillId="9" borderId="2" xfId="0" applyNumberFormat="1" applyFont="1" applyFill="1" applyBorder="1" applyAlignment="1">
      <alignment horizontal="right" wrapText="1"/>
    </xf>
    <xf numFmtId="3" fontId="31" fillId="3" borderId="2" xfId="0" applyNumberFormat="1" applyFont="1" applyFill="1" applyBorder="1" applyAlignment="1">
      <alignment horizontal="right" wrapText="1"/>
    </xf>
    <xf numFmtId="3" fontId="32" fillId="6" borderId="2" xfId="0" applyNumberFormat="1" applyFont="1" applyFill="1" applyBorder="1" applyAlignment="1">
      <alignment horizontal="right" wrapText="1"/>
    </xf>
    <xf numFmtId="3" fontId="28" fillId="12" borderId="2" xfId="0" applyNumberFormat="1" applyFont="1" applyFill="1" applyBorder="1" applyAlignment="1" applyProtection="1">
      <alignment horizontal="right" wrapText="1"/>
    </xf>
    <xf numFmtId="3" fontId="28" fillId="12" borderId="2" xfId="0" applyNumberFormat="1" applyFont="1" applyFill="1" applyBorder="1" applyAlignment="1">
      <alignment horizontal="right" wrapText="1"/>
    </xf>
    <xf numFmtId="3" fontId="28" fillId="20" borderId="2" xfId="0" applyNumberFormat="1" applyFont="1" applyFill="1" applyBorder="1" applyAlignment="1">
      <alignment horizontal="right" wrapText="1"/>
    </xf>
    <xf numFmtId="0" fontId="26" fillId="0" borderId="10" xfId="0" applyFont="1" applyBorder="1" applyAlignment="1" applyProtection="1">
      <alignment horizontal="center" vertical="center"/>
    </xf>
    <xf numFmtId="0" fontId="26" fillId="0" borderId="11" xfId="0" applyFont="1" applyBorder="1" applyAlignment="1" applyProtection="1">
      <alignment horizontal="center" vertical="center" wrapText="1"/>
    </xf>
    <xf numFmtId="3" fontId="25" fillId="11" borderId="15" xfId="0" applyNumberFormat="1" applyFont="1" applyFill="1" applyBorder="1" applyAlignment="1" applyProtection="1">
      <alignment horizontal="right" wrapText="1"/>
    </xf>
    <xf numFmtId="3" fontId="28" fillId="9" borderId="7" xfId="0" applyNumberFormat="1" applyFont="1" applyFill="1" applyBorder="1" applyAlignment="1" applyProtection="1">
      <alignment horizontal="right" wrapText="1"/>
    </xf>
    <xf numFmtId="0" fontId="25" fillId="12" borderId="10" xfId="0" applyFont="1" applyFill="1" applyBorder="1" applyAlignment="1" applyProtection="1">
      <alignment horizontal="left"/>
    </xf>
    <xf numFmtId="0" fontId="25" fillId="12" borderId="29" xfId="0" applyFont="1" applyFill="1" applyBorder="1" applyAlignment="1" applyProtection="1">
      <alignment wrapText="1"/>
    </xf>
    <xf numFmtId="3" fontId="25" fillId="12" borderId="15" xfId="0" applyNumberFormat="1" applyFont="1" applyFill="1" applyBorder="1" applyAlignment="1" applyProtection="1">
      <alignment horizontal="right" wrapText="1"/>
    </xf>
    <xf numFmtId="0" fontId="26" fillId="24" borderId="19" xfId="0" applyFont="1" applyFill="1" applyBorder="1"/>
    <xf numFmtId="0" fontId="26" fillId="24" borderId="30" xfId="0" applyFont="1" applyFill="1" applyBorder="1" applyAlignment="1">
      <alignment wrapText="1"/>
    </xf>
    <xf numFmtId="3" fontId="24" fillId="10" borderId="2" xfId="0" applyNumberFormat="1" applyFont="1" applyFill="1" applyBorder="1" applyAlignment="1" applyProtection="1">
      <alignment horizontal="right" wrapText="1"/>
    </xf>
    <xf numFmtId="3" fontId="10" fillId="9" borderId="2" xfId="0" applyNumberFormat="1" applyFont="1" applyFill="1" applyBorder="1" applyAlignment="1"/>
    <xf numFmtId="3" fontId="0" fillId="10" borderId="2" xfId="0" applyNumberFormat="1" applyFill="1" applyBorder="1" applyAlignment="1"/>
    <xf numFmtId="3" fontId="10" fillId="10" borderId="2" xfId="0" applyNumberFormat="1" applyFont="1" applyFill="1" applyBorder="1" applyAlignment="1"/>
    <xf numFmtId="3" fontId="12" fillId="10" borderId="2" xfId="0" applyNumberFormat="1" applyFont="1" applyFill="1" applyBorder="1" applyAlignment="1"/>
    <xf numFmtId="3" fontId="15" fillId="10" borderId="2" xfId="0" applyNumberFormat="1" applyFont="1" applyFill="1" applyBorder="1" applyAlignment="1"/>
    <xf numFmtId="3" fontId="10" fillId="12" borderId="2" xfId="0" applyNumberFormat="1" applyFont="1" applyFill="1" applyBorder="1" applyAlignment="1"/>
    <xf numFmtId="3" fontId="10" fillId="10" borderId="2" xfId="0" applyNumberFormat="1" applyFont="1" applyFill="1" applyBorder="1" applyAlignment="1">
      <alignment wrapText="1"/>
    </xf>
    <xf numFmtId="0" fontId="13" fillId="0" borderId="15" xfId="0" applyFont="1" applyBorder="1" applyAlignment="1">
      <alignment horizontal="center"/>
    </xf>
    <xf numFmtId="3" fontId="21" fillId="11" borderId="15" xfId="0" applyNumberFormat="1" applyFont="1" applyFill="1" applyBorder="1" applyAlignment="1"/>
    <xf numFmtId="3" fontId="21" fillId="12" borderId="15" xfId="0" applyNumberFormat="1" applyFont="1" applyFill="1" applyBorder="1" applyAlignment="1"/>
    <xf numFmtId="3" fontId="10" fillId="9" borderId="7" xfId="0" applyNumberFormat="1" applyFont="1" applyFill="1" applyBorder="1" applyAlignment="1"/>
    <xf numFmtId="3" fontId="0" fillId="0" borderId="2" xfId="0" applyNumberFormat="1" applyBorder="1" applyAlignment="1"/>
    <xf numFmtId="3" fontId="12" fillId="14" borderId="2" xfId="0" applyNumberFormat="1" applyFont="1" applyFill="1" applyBorder="1" applyAlignment="1"/>
    <xf numFmtId="3" fontId="12" fillId="0" borderId="2" xfId="0" applyNumberFormat="1" applyFont="1" applyBorder="1" applyAlignment="1"/>
    <xf numFmtId="3" fontId="12" fillId="16" borderId="2" xfId="0" applyNumberFormat="1" applyFont="1" applyFill="1" applyBorder="1" applyAlignment="1"/>
    <xf numFmtId="3" fontId="12" fillId="7" borderId="2" xfId="0" applyNumberFormat="1" applyFont="1" applyFill="1" applyBorder="1" applyAlignment="1"/>
    <xf numFmtId="3" fontId="13" fillId="13" borderId="2" xfId="0" applyNumberFormat="1" applyFont="1" applyFill="1" applyBorder="1" applyAlignment="1"/>
    <xf numFmtId="3" fontId="13" fillId="25" borderId="2" xfId="0" applyNumberFormat="1" applyFont="1" applyFill="1" applyBorder="1" applyAlignment="1"/>
    <xf numFmtId="3" fontId="10" fillId="13" borderId="2" xfId="0" applyNumberFormat="1" applyFont="1" applyFill="1" applyBorder="1" applyAlignment="1"/>
    <xf numFmtId="3" fontId="10" fillId="25" borderId="2" xfId="0" applyNumberFormat="1" applyFont="1" applyFill="1" applyBorder="1" applyAlignment="1"/>
    <xf numFmtId="3" fontId="0" fillId="14" borderId="2" xfId="0" applyNumberFormat="1" applyFill="1" applyBorder="1" applyAlignment="1"/>
    <xf numFmtId="3" fontId="0" fillId="21" borderId="2" xfId="0" applyNumberFormat="1" applyFill="1" applyBorder="1" applyAlignment="1"/>
    <xf numFmtId="3" fontId="1" fillId="10" borderId="2" xfId="0" applyNumberFormat="1" applyFont="1" applyFill="1" applyBorder="1"/>
    <xf numFmtId="3" fontId="1" fillId="13" borderId="2" xfId="0" applyNumberFormat="1" applyFont="1" applyFill="1" applyBorder="1"/>
    <xf numFmtId="3" fontId="1" fillId="14" borderId="2" xfId="0" applyNumberFormat="1" applyFont="1" applyFill="1" applyBorder="1"/>
    <xf numFmtId="0" fontId="21" fillId="0" borderId="29" xfId="0" applyFont="1" applyBorder="1" applyAlignment="1">
      <alignment horizontal="center" vertical="center" wrapText="1"/>
    </xf>
    <xf numFmtId="3" fontId="24" fillId="0" borderId="35" xfId="0" applyNumberFormat="1" applyFont="1" applyFill="1" applyBorder="1" applyAlignment="1" applyProtection="1">
      <alignment horizontal="right" wrapText="1"/>
    </xf>
    <xf numFmtId="3" fontId="12" fillId="0" borderId="35" xfId="0" applyNumberFormat="1" applyFont="1" applyBorder="1" applyAlignment="1"/>
    <xf numFmtId="0" fontId="24" fillId="0" borderId="35" xfId="0" applyFont="1" applyFill="1" applyBorder="1" applyAlignment="1" applyProtection="1">
      <alignment horizontal="left"/>
    </xf>
    <xf numFmtId="0" fontId="24" fillId="0" borderId="35" xfId="0" applyFont="1" applyFill="1" applyBorder="1" applyAlignment="1" applyProtection="1">
      <alignment wrapText="1"/>
    </xf>
    <xf numFmtId="0" fontId="24" fillId="0" borderId="9" xfId="0" applyFont="1" applyFill="1" applyBorder="1" applyAlignment="1" applyProtection="1">
      <alignment wrapText="1"/>
    </xf>
    <xf numFmtId="3" fontId="0" fillId="0" borderId="35" xfId="0" applyNumberFormat="1" applyBorder="1" applyAlignment="1"/>
    <xf numFmtId="0" fontId="28" fillId="10" borderId="30" xfId="0" applyFont="1" applyFill="1" applyBorder="1" applyAlignment="1">
      <alignment wrapText="1"/>
    </xf>
    <xf numFmtId="3" fontId="24" fillId="0" borderId="35" xfId="0" applyNumberFormat="1" applyFont="1" applyBorder="1" applyAlignment="1" applyProtection="1">
      <alignment horizontal="right" wrapText="1"/>
    </xf>
    <xf numFmtId="0" fontId="26" fillId="14" borderId="19" xfId="0" applyFont="1" applyFill="1" applyBorder="1" applyAlignment="1" applyProtection="1">
      <alignment horizontal="left"/>
    </xf>
    <xf numFmtId="0" fontId="24" fillId="14" borderId="9" xfId="0" applyFont="1" applyFill="1" applyBorder="1" applyAlignment="1" applyProtection="1">
      <alignment wrapText="1"/>
    </xf>
    <xf numFmtId="0" fontId="24" fillId="0" borderId="34" xfId="0" applyFont="1" applyBorder="1" applyAlignment="1">
      <alignment horizontal="left"/>
    </xf>
    <xf numFmtId="0" fontId="26" fillId="10" borderId="0" xfId="0" applyFont="1" applyFill="1" applyBorder="1" applyAlignment="1">
      <alignment wrapText="1"/>
    </xf>
    <xf numFmtId="3" fontId="10" fillId="9" borderId="7" xfId="0" applyNumberFormat="1" applyFont="1" applyFill="1" applyBorder="1"/>
    <xf numFmtId="3" fontId="10" fillId="10" borderId="2" xfId="0" applyNumberFormat="1" applyFont="1" applyFill="1" applyBorder="1"/>
    <xf numFmtId="3" fontId="10" fillId="13" borderId="2" xfId="0" applyNumberFormat="1" applyFont="1" applyFill="1" applyBorder="1"/>
    <xf numFmtId="3" fontId="10" fillId="14" borderId="2" xfId="0" applyNumberFormat="1" applyFont="1" applyFill="1" applyBorder="1"/>
    <xf numFmtId="3" fontId="10" fillId="9" borderId="2" xfId="0" applyNumberFormat="1" applyFont="1" applyFill="1" applyBorder="1"/>
    <xf numFmtId="0" fontId="24" fillId="0" borderId="34" xfId="0" applyFont="1" applyFill="1" applyBorder="1" applyAlignment="1">
      <alignment horizontal="left"/>
    </xf>
    <xf numFmtId="3" fontId="24" fillId="0" borderId="35" xfId="0" applyNumberFormat="1" applyFont="1" applyFill="1" applyBorder="1" applyAlignment="1">
      <alignment horizontal="right" wrapText="1"/>
    </xf>
    <xf numFmtId="3" fontId="12" fillId="0" borderId="35" xfId="0" applyNumberFormat="1" applyFont="1" applyFill="1" applyBorder="1" applyAlignment="1"/>
    <xf numFmtId="0" fontId="28" fillId="10" borderId="35" xfId="0" applyFont="1" applyFill="1" applyBorder="1"/>
    <xf numFmtId="0" fontId="5" fillId="0" borderId="37" xfId="0" applyFont="1" applyBorder="1"/>
    <xf numFmtId="0" fontId="5" fillId="0" borderId="33" xfId="0" applyFont="1" applyBorder="1"/>
    <xf numFmtId="0" fontId="24" fillId="0" borderId="28" xfId="0" applyFont="1" applyBorder="1" applyAlignment="1" applyProtection="1">
      <alignment horizontal="left"/>
    </xf>
    <xf numFmtId="0" fontId="24" fillId="0" borderId="36" xfId="0" applyFont="1" applyFill="1" applyBorder="1" applyAlignment="1" applyProtection="1">
      <alignment horizontal="left" wrapText="1"/>
    </xf>
    <xf numFmtId="0" fontId="26" fillId="10" borderId="38" xfId="0" applyFont="1" applyFill="1" applyBorder="1" applyAlignment="1" applyProtection="1">
      <alignment horizontal="left"/>
    </xf>
    <xf numFmtId="3" fontId="28" fillId="10" borderId="33" xfId="0" applyNumberFormat="1" applyFont="1" applyFill="1" applyBorder="1" applyAlignment="1" applyProtection="1">
      <alignment horizontal="right" wrapText="1"/>
    </xf>
    <xf numFmtId="3" fontId="10" fillId="10" borderId="33" xfId="0" applyNumberFormat="1" applyFont="1" applyFill="1" applyBorder="1" applyAlignment="1"/>
    <xf numFmtId="0" fontId="24" fillId="0" borderId="34" xfId="0" applyFont="1" applyBorder="1" applyAlignment="1" applyProtection="1">
      <alignment horizontal="left"/>
    </xf>
    <xf numFmtId="0" fontId="24" fillId="0" borderId="9" xfId="0" applyFont="1" applyBorder="1" applyAlignment="1" applyProtection="1">
      <alignment wrapText="1"/>
    </xf>
    <xf numFmtId="0" fontId="28" fillId="10" borderId="0" xfId="0" applyFont="1" applyFill="1" applyBorder="1" applyAlignment="1">
      <alignment wrapText="1"/>
    </xf>
    <xf numFmtId="3" fontId="24" fillId="0" borderId="35" xfId="0" applyNumberFormat="1" applyFont="1" applyBorder="1" applyAlignment="1">
      <alignment horizontal="right" wrapText="1"/>
    </xf>
    <xf numFmtId="3" fontId="13" fillId="13" borderId="35" xfId="0" applyNumberFormat="1" applyFont="1" applyFill="1" applyBorder="1" applyAlignment="1"/>
    <xf numFmtId="3" fontId="13" fillId="14" borderId="35" xfId="0" applyNumberFormat="1" applyFont="1" applyFill="1" applyBorder="1" applyAlignment="1"/>
    <xf numFmtId="3" fontId="13" fillId="8" borderId="35" xfId="0" applyNumberFormat="1" applyFont="1" applyFill="1" applyBorder="1" applyAlignment="1"/>
    <xf numFmtId="3" fontId="26" fillId="8" borderId="35" xfId="0" applyNumberFormat="1" applyFont="1" applyFill="1" applyBorder="1" applyAlignment="1">
      <alignment horizontal="right" wrapText="1"/>
    </xf>
    <xf numFmtId="3" fontId="13" fillId="25" borderId="35" xfId="0" applyNumberFormat="1" applyFont="1" applyFill="1" applyBorder="1" applyAlignment="1"/>
    <xf numFmtId="0" fontId="24" fillId="6" borderId="34" xfId="0" applyFont="1" applyFill="1" applyBorder="1" applyAlignment="1">
      <alignment horizontal="left"/>
    </xf>
    <xf numFmtId="3" fontId="24" fillId="6" borderId="35" xfId="0" applyNumberFormat="1" applyFont="1" applyFill="1" applyBorder="1" applyAlignment="1">
      <alignment horizontal="right" wrapText="1"/>
    </xf>
    <xf numFmtId="0" fontId="24" fillId="0" borderId="36" xfId="0" applyFont="1" applyBorder="1" applyAlignment="1">
      <alignment horizontal="left"/>
    </xf>
    <xf numFmtId="3" fontId="24" fillId="0" borderId="37" xfId="0" applyNumberFormat="1" applyFont="1" applyBorder="1" applyAlignment="1">
      <alignment horizontal="right" wrapText="1"/>
    </xf>
    <xf numFmtId="3" fontId="12" fillId="0" borderId="37" xfId="0" applyNumberFormat="1" applyFont="1" applyBorder="1" applyAlignment="1"/>
    <xf numFmtId="0" fontId="24" fillId="0" borderId="35" xfId="0" applyFont="1" applyBorder="1" applyAlignment="1">
      <alignment horizontal="left"/>
    </xf>
    <xf numFmtId="0" fontId="24" fillId="0" borderId="35" xfId="0" applyFont="1" applyBorder="1" applyAlignment="1">
      <alignment wrapText="1"/>
    </xf>
    <xf numFmtId="0" fontId="26" fillId="25" borderId="35" xfId="0" applyFont="1" applyFill="1" applyBorder="1" applyAlignment="1">
      <alignment horizontal="left"/>
    </xf>
    <xf numFmtId="0" fontId="26" fillId="25" borderId="35" xfId="0" applyFont="1" applyFill="1" applyBorder="1" applyAlignment="1">
      <alignment wrapText="1"/>
    </xf>
    <xf numFmtId="3" fontId="26" fillId="25" borderId="35" xfId="0" applyNumberFormat="1" applyFont="1" applyFill="1" applyBorder="1" applyAlignment="1">
      <alignment horizontal="right" wrapText="1"/>
    </xf>
    <xf numFmtId="0" fontId="24" fillId="14" borderId="35" xfId="0" applyFont="1" applyFill="1" applyBorder="1" applyAlignment="1">
      <alignment horizontal="left"/>
    </xf>
    <xf numFmtId="0" fontId="24" fillId="14" borderId="35" xfId="0" applyFont="1" applyFill="1" applyBorder="1" applyAlignment="1">
      <alignment wrapText="1"/>
    </xf>
    <xf numFmtId="3" fontId="24" fillId="14" borderId="35" xfId="0" applyNumberFormat="1" applyFont="1" applyFill="1" applyBorder="1" applyAlignment="1">
      <alignment horizontal="right" wrapText="1"/>
    </xf>
    <xf numFmtId="0" fontId="26" fillId="13" borderId="35" xfId="0" applyFont="1" applyFill="1" applyBorder="1" applyAlignment="1">
      <alignment horizontal="left"/>
    </xf>
    <xf numFmtId="0" fontId="26" fillId="13" borderId="35" xfId="0" applyFont="1" applyFill="1" applyBorder="1" applyAlignment="1">
      <alignment wrapText="1"/>
    </xf>
    <xf numFmtId="3" fontId="26" fillId="13" borderId="35" xfId="0" applyNumberFormat="1" applyFont="1" applyFill="1" applyBorder="1" applyAlignment="1">
      <alignment horizontal="right" wrapText="1"/>
    </xf>
    <xf numFmtId="0" fontId="26" fillId="14" borderId="35" xfId="0" applyFont="1" applyFill="1" applyBorder="1" applyAlignment="1">
      <alignment horizontal="left"/>
    </xf>
    <xf numFmtId="3" fontId="26" fillId="14" borderId="35" xfId="0" applyNumberFormat="1" applyFont="1" applyFill="1" applyBorder="1" applyAlignment="1">
      <alignment horizontal="right" wrapText="1"/>
    </xf>
    <xf numFmtId="0" fontId="26" fillId="8" borderId="35" xfId="0" applyFont="1" applyFill="1" applyBorder="1" applyAlignment="1">
      <alignment horizontal="left"/>
    </xf>
    <xf numFmtId="0" fontId="26" fillId="8" borderId="35" xfId="0" applyFont="1" applyFill="1" applyBorder="1" applyAlignment="1">
      <alignment wrapText="1"/>
    </xf>
    <xf numFmtId="0" fontId="0" fillId="0" borderId="0" xfId="0" applyAlignment="1"/>
    <xf numFmtId="3" fontId="12" fillId="6" borderId="35" xfId="0" applyNumberFormat="1" applyFont="1" applyFill="1" applyBorder="1" applyAlignment="1"/>
    <xf numFmtId="0" fontId="24" fillId="6" borderId="35" xfId="0" applyFont="1" applyFill="1" applyBorder="1" applyAlignment="1">
      <alignment horizontal="left"/>
    </xf>
    <xf numFmtId="0" fontId="7" fillId="10" borderId="35" xfId="0" applyFont="1" applyFill="1" applyBorder="1" applyAlignment="1" applyProtection="1">
      <alignment wrapText="1"/>
    </xf>
    <xf numFmtId="0" fontId="12" fillId="2" borderId="35" xfId="0" applyFont="1" applyFill="1" applyBorder="1" applyAlignment="1" applyProtection="1">
      <alignment wrapText="1"/>
    </xf>
    <xf numFmtId="0" fontId="7" fillId="13" borderId="35" xfId="0" applyFont="1" applyFill="1" applyBorder="1" applyAlignment="1" applyProtection="1">
      <alignment wrapText="1"/>
    </xf>
    <xf numFmtId="0" fontId="7" fillId="14" borderId="35" xfId="0" applyFont="1" applyFill="1" applyBorder="1" applyAlignment="1" applyProtection="1">
      <alignment wrapText="1"/>
    </xf>
    <xf numFmtId="3" fontId="4" fillId="10" borderId="35" xfId="0" applyNumberFormat="1" applyFont="1" applyFill="1" applyBorder="1" applyProtection="1"/>
    <xf numFmtId="3" fontId="1" fillId="6" borderId="35" xfId="0" applyNumberFormat="1" applyFont="1" applyFill="1" applyBorder="1" applyProtection="1"/>
    <xf numFmtId="3" fontId="4" fillId="13" borderId="35" xfId="0" applyNumberFormat="1" applyFont="1" applyFill="1" applyBorder="1" applyProtection="1"/>
    <xf numFmtId="3" fontId="4" fillId="14" borderId="35" xfId="0" applyNumberFormat="1" applyFont="1" applyFill="1" applyBorder="1" applyProtection="1"/>
    <xf numFmtId="3" fontId="0" fillId="10" borderId="35" xfId="0" applyNumberFormat="1" applyFill="1" applyBorder="1"/>
    <xf numFmtId="3" fontId="0" fillId="0" borderId="35" xfId="0" applyNumberFormat="1" applyBorder="1"/>
    <xf numFmtId="3" fontId="0" fillId="13" borderId="35" xfId="0" applyNumberFormat="1" applyFill="1" applyBorder="1"/>
    <xf numFmtId="3" fontId="0" fillId="14" borderId="35" xfId="0" applyNumberFormat="1" applyFill="1" applyBorder="1"/>
    <xf numFmtId="0" fontId="0" fillId="0" borderId="35" xfId="0" applyBorder="1"/>
    <xf numFmtId="0" fontId="5" fillId="0" borderId="36" xfId="0" applyFont="1" applyBorder="1" applyAlignment="1" applyProtection="1">
      <alignment horizontal="left" wrapText="1"/>
    </xf>
    <xf numFmtId="0" fontId="5" fillId="0" borderId="5" xfId="0" applyFont="1" applyBorder="1" applyAlignment="1" applyProtection="1">
      <alignment wrapText="1"/>
    </xf>
    <xf numFmtId="3" fontId="6" fillId="0" borderId="37" xfId="0" applyNumberFormat="1" applyFont="1" applyFill="1" applyBorder="1" applyProtection="1"/>
    <xf numFmtId="3" fontId="1" fillId="0" borderId="37" xfId="0" applyNumberFormat="1" applyFont="1" applyBorder="1"/>
    <xf numFmtId="0" fontId="7" fillId="10" borderId="35" xfId="0" applyFont="1" applyFill="1" applyBorder="1" applyAlignment="1" applyProtection="1">
      <alignment horizontal="left" wrapText="1"/>
    </xf>
    <xf numFmtId="0" fontId="6" fillId="0" borderId="35" xfId="0" applyFont="1" applyFill="1" applyBorder="1" applyAlignment="1" applyProtection="1">
      <alignment horizontal="left"/>
    </xf>
    <xf numFmtId="0" fontId="6" fillId="0" borderId="35" xfId="0" applyFont="1" applyBorder="1" applyAlignment="1">
      <alignment wrapText="1"/>
    </xf>
    <xf numFmtId="3" fontId="6" fillId="0" borderId="35" xfId="0" applyNumberFormat="1" applyFont="1" applyFill="1" applyBorder="1" applyAlignment="1" applyProtection="1">
      <alignment horizontal="right"/>
    </xf>
    <xf numFmtId="0" fontId="18" fillId="22" borderId="40" xfId="0" applyFont="1" applyFill="1" applyBorder="1" applyAlignment="1" applyProtection="1">
      <alignment horizontal="left"/>
    </xf>
    <xf numFmtId="0" fontId="18" fillId="22" borderId="41" xfId="0" applyFont="1" applyFill="1" applyBorder="1" applyAlignment="1" applyProtection="1">
      <alignment wrapText="1"/>
    </xf>
    <xf numFmtId="3" fontId="18" fillId="22" borderId="42" xfId="0" applyNumberFormat="1" applyFont="1" applyFill="1" applyBorder="1" applyAlignment="1" applyProtection="1">
      <alignment horizontal="right"/>
    </xf>
    <xf numFmtId="0" fontId="5" fillId="0" borderId="35" xfId="0" applyFont="1" applyBorder="1" applyAlignment="1">
      <alignment wrapText="1"/>
    </xf>
    <xf numFmtId="0" fontId="1" fillId="0" borderId="35" xfId="0" applyFont="1" applyBorder="1" applyAlignment="1">
      <alignment horizontal="left"/>
    </xf>
    <xf numFmtId="0" fontId="10" fillId="9" borderId="35" xfId="0" applyFont="1" applyFill="1" applyBorder="1" applyAlignment="1" applyProtection="1">
      <alignment horizontal="left"/>
    </xf>
    <xf numFmtId="0" fontId="13" fillId="9" borderId="35" xfId="0" applyFont="1" applyFill="1" applyBorder="1" applyAlignment="1">
      <alignment wrapText="1"/>
    </xf>
    <xf numFmtId="3" fontId="10" fillId="9" borderId="35" xfId="0" applyNumberFormat="1" applyFont="1" applyFill="1" applyBorder="1"/>
    <xf numFmtId="0" fontId="1" fillId="0" borderId="0" xfId="0" applyFont="1" applyFill="1"/>
    <xf numFmtId="0" fontId="6" fillId="0" borderId="35" xfId="0" applyFont="1" applyFill="1" applyBorder="1" applyAlignment="1"/>
    <xf numFmtId="0" fontId="15" fillId="0" borderId="37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/>
    </xf>
    <xf numFmtId="3" fontId="5" fillId="0" borderId="35" xfId="0" applyNumberFormat="1" applyFont="1" applyBorder="1" applyAlignment="1">
      <alignment horizontal="right"/>
    </xf>
    <xf numFmtId="3" fontId="10" fillId="0" borderId="35" xfId="0" applyNumberFormat="1" applyFont="1" applyBorder="1"/>
    <xf numFmtId="0" fontId="6" fillId="0" borderId="35" xfId="0" applyFont="1" applyBorder="1" applyAlignment="1">
      <alignment horizontal="left" wrapText="1"/>
    </xf>
    <xf numFmtId="3" fontId="6" fillId="0" borderId="35" xfId="0" applyNumberFormat="1" applyFont="1" applyFill="1" applyBorder="1" applyAlignment="1"/>
    <xf numFmtId="0" fontId="6" fillId="0" borderId="35" xfId="0" applyFont="1" applyFill="1" applyBorder="1" applyAlignment="1">
      <alignment wrapText="1"/>
    </xf>
    <xf numFmtId="0" fontId="1" fillId="0" borderId="0" xfId="0" applyFont="1" applyAlignment="1"/>
    <xf numFmtId="0" fontId="1" fillId="0" borderId="0" xfId="0" applyFont="1"/>
    <xf numFmtId="0" fontId="4" fillId="10" borderId="35" xfId="0" applyFont="1" applyFill="1" applyBorder="1" applyAlignment="1" applyProtection="1">
      <alignment horizontal="left" wrapText="1"/>
    </xf>
    <xf numFmtId="0" fontId="7" fillId="2" borderId="35" xfId="0" applyFont="1" applyFill="1" applyBorder="1" applyAlignment="1" applyProtection="1">
      <alignment horizontal="left" wrapText="1"/>
    </xf>
    <xf numFmtId="0" fontId="7" fillId="13" borderId="35" xfId="0" applyFont="1" applyFill="1" applyBorder="1" applyAlignment="1" applyProtection="1">
      <alignment horizontal="left" wrapText="1"/>
    </xf>
    <xf numFmtId="0" fontId="7" fillId="14" borderId="35" xfId="0" applyFont="1" applyFill="1" applyBorder="1" applyAlignment="1" applyProtection="1">
      <alignment horizontal="left" wrapText="1"/>
    </xf>
    <xf numFmtId="0" fontId="5" fillId="0" borderId="35" xfId="0" applyFont="1" applyBorder="1" applyAlignment="1" applyProtection="1">
      <alignment horizontal="left" wrapText="1"/>
    </xf>
    <xf numFmtId="0" fontId="5" fillId="0" borderId="35" xfId="0" applyFont="1" applyBorder="1" applyAlignment="1" applyProtection="1">
      <alignment wrapText="1"/>
    </xf>
    <xf numFmtId="3" fontId="6" fillId="0" borderId="35" xfId="0" applyNumberFormat="1" applyFont="1" applyFill="1" applyBorder="1" applyProtection="1"/>
    <xf numFmtId="0" fontId="0" fillId="9" borderId="30" xfId="0" applyFill="1" applyBorder="1" applyAlignment="1">
      <alignment horizontal="left"/>
    </xf>
    <xf numFmtId="0" fontId="6" fillId="9" borderId="35" xfId="0" applyFont="1" applyFill="1" applyBorder="1" applyAlignment="1">
      <alignment wrapText="1"/>
    </xf>
    <xf numFmtId="3" fontId="6" fillId="9" borderId="39" xfId="0" applyNumberFormat="1" applyFont="1" applyFill="1" applyBorder="1" applyAlignment="1">
      <alignment wrapText="1"/>
    </xf>
    <xf numFmtId="0" fontId="0" fillId="6" borderId="30" xfId="0" applyFill="1" applyBorder="1" applyAlignment="1">
      <alignment horizontal="left"/>
    </xf>
    <xf numFmtId="0" fontId="6" fillId="6" borderId="35" xfId="0" applyFont="1" applyFill="1" applyBorder="1" applyAlignment="1">
      <alignment wrapText="1"/>
    </xf>
    <xf numFmtId="3" fontId="6" fillId="6" borderId="39" xfId="0" applyNumberFormat="1" applyFont="1" applyFill="1" applyBorder="1" applyAlignment="1">
      <alignment wrapText="1"/>
    </xf>
    <xf numFmtId="3" fontId="10" fillId="10" borderId="35" xfId="0" applyNumberFormat="1" applyFont="1" applyFill="1" applyBorder="1"/>
    <xf numFmtId="3" fontId="13" fillId="10" borderId="33" xfId="0" applyNumberFormat="1" applyFont="1" applyFill="1" applyBorder="1" applyAlignment="1"/>
    <xf numFmtId="3" fontId="12" fillId="13" borderId="35" xfId="0" applyNumberFormat="1" applyFont="1" applyFill="1" applyBorder="1" applyAlignment="1"/>
    <xf numFmtId="0" fontId="26" fillId="13" borderId="34" xfId="0" applyFont="1" applyFill="1" applyBorder="1" applyAlignment="1">
      <alignment horizontal="left"/>
    </xf>
    <xf numFmtId="0" fontId="26" fillId="10" borderId="36" xfId="0" applyFont="1" applyFill="1" applyBorder="1" applyAlignment="1">
      <alignment horizontal="left"/>
    </xf>
    <xf numFmtId="3" fontId="28" fillId="10" borderId="35" xfId="0" applyNumberFormat="1" applyFont="1" applyFill="1" applyBorder="1" applyAlignment="1">
      <alignment horizontal="right" wrapText="1"/>
    </xf>
    <xf numFmtId="0" fontId="24" fillId="10" borderId="32" xfId="0" applyFont="1" applyFill="1" applyBorder="1" applyAlignment="1">
      <alignment horizontal="left"/>
    </xf>
    <xf numFmtId="3" fontId="29" fillId="10" borderId="35" xfId="0" applyNumberFormat="1" applyFont="1" applyFill="1" applyBorder="1" applyAlignment="1">
      <alignment horizontal="right" wrapText="1"/>
    </xf>
    <xf numFmtId="0" fontId="26" fillId="6" borderId="34" xfId="0" applyFont="1" applyFill="1" applyBorder="1" applyAlignment="1">
      <alignment horizontal="left"/>
    </xf>
    <xf numFmtId="3" fontId="29" fillId="6" borderId="35" xfId="0" applyNumberFormat="1" applyFont="1" applyFill="1" applyBorder="1" applyAlignment="1">
      <alignment horizontal="right" wrapText="1"/>
    </xf>
    <xf numFmtId="0" fontId="26" fillId="8" borderId="34" xfId="0" applyFont="1" applyFill="1" applyBorder="1" applyAlignment="1" applyProtection="1">
      <alignment horizontal="left"/>
    </xf>
    <xf numFmtId="0" fontId="24" fillId="15" borderId="34" xfId="0" applyFont="1" applyFill="1" applyBorder="1" applyAlignment="1">
      <alignment horizontal="left"/>
    </xf>
    <xf numFmtId="3" fontId="24" fillId="15" borderId="35" xfId="0" applyNumberFormat="1" applyFont="1" applyFill="1" applyBorder="1" applyAlignment="1">
      <alignment horizontal="right" wrapText="1"/>
    </xf>
    <xf numFmtId="3" fontId="26" fillId="13" borderId="35" xfId="0" applyNumberFormat="1" applyFont="1" applyFill="1" applyBorder="1" applyAlignment="1" applyProtection="1">
      <alignment horizontal="right" wrapText="1"/>
    </xf>
    <xf numFmtId="10" fontId="24" fillId="0" borderId="35" xfId="0" applyNumberFormat="1" applyFont="1" applyBorder="1" applyAlignment="1" applyProtection="1">
      <alignment horizontal="right" wrapText="1"/>
    </xf>
    <xf numFmtId="10" fontId="24" fillId="0" borderId="35" xfId="0" applyNumberFormat="1" applyFont="1" applyFill="1" applyBorder="1" applyAlignment="1" applyProtection="1">
      <alignment horizontal="right" wrapText="1"/>
    </xf>
    <xf numFmtId="10" fontId="26" fillId="13" borderId="35" xfId="0" applyNumberFormat="1" applyFont="1" applyFill="1" applyBorder="1" applyAlignment="1" applyProtection="1">
      <alignment horizontal="right" wrapText="1"/>
    </xf>
    <xf numFmtId="10" fontId="26" fillId="8" borderId="35" xfId="0" applyNumberFormat="1" applyFont="1" applyFill="1" applyBorder="1" applyAlignment="1">
      <alignment horizontal="right" wrapText="1"/>
    </xf>
    <xf numFmtId="10" fontId="26" fillId="14" borderId="35" xfId="0" applyNumberFormat="1" applyFont="1" applyFill="1" applyBorder="1" applyAlignment="1">
      <alignment horizontal="right" wrapText="1"/>
    </xf>
    <xf numFmtId="10" fontId="24" fillId="0" borderId="35" xfId="0" applyNumberFormat="1" applyFont="1" applyBorder="1" applyAlignment="1">
      <alignment horizontal="right" wrapText="1"/>
    </xf>
    <xf numFmtId="10" fontId="29" fillId="0" borderId="35" xfId="0" applyNumberFormat="1" applyFont="1" applyFill="1" applyBorder="1" applyAlignment="1">
      <alignment horizontal="right" wrapText="1"/>
    </xf>
    <xf numFmtId="10" fontId="28" fillId="10" borderId="33" xfId="0" applyNumberFormat="1" applyFont="1" applyFill="1" applyBorder="1" applyAlignment="1" applyProtection="1">
      <alignment horizontal="right" wrapText="1"/>
    </xf>
    <xf numFmtId="10" fontId="28" fillId="10" borderId="35" xfId="0" applyNumberFormat="1" applyFont="1" applyFill="1" applyBorder="1" applyAlignment="1">
      <alignment horizontal="right" wrapText="1"/>
    </xf>
    <xf numFmtId="10" fontId="29" fillId="10" borderId="35" xfId="0" applyNumberFormat="1" applyFont="1" applyFill="1" applyBorder="1" applyAlignment="1">
      <alignment horizontal="right" wrapText="1"/>
    </xf>
    <xf numFmtId="10" fontId="29" fillId="6" borderId="35" xfId="0" applyNumberFormat="1" applyFont="1" applyFill="1" applyBorder="1" applyAlignment="1">
      <alignment horizontal="right" wrapText="1"/>
    </xf>
    <xf numFmtId="10" fontId="26" fillId="13" borderId="35" xfId="0" applyNumberFormat="1" applyFont="1" applyFill="1" applyBorder="1" applyAlignment="1">
      <alignment horizontal="right" wrapText="1"/>
    </xf>
    <xf numFmtId="10" fontId="24" fillId="15" borderId="35" xfId="0" applyNumberFormat="1" applyFont="1" applyFill="1" applyBorder="1" applyAlignment="1">
      <alignment horizontal="right" wrapText="1"/>
    </xf>
    <xf numFmtId="10" fontId="24" fillId="6" borderId="35" xfId="0" applyNumberFormat="1" applyFont="1" applyFill="1" applyBorder="1" applyAlignment="1">
      <alignment horizontal="right" wrapText="1"/>
    </xf>
    <xf numFmtId="10" fontId="24" fillId="0" borderId="35" xfId="0" applyNumberFormat="1" applyFont="1" applyFill="1" applyBorder="1" applyAlignment="1">
      <alignment horizontal="right" wrapText="1"/>
    </xf>
    <xf numFmtId="10" fontId="26" fillId="25" borderId="35" xfId="0" applyNumberFormat="1" applyFont="1" applyFill="1" applyBorder="1" applyAlignment="1">
      <alignment horizontal="right" wrapText="1"/>
    </xf>
    <xf numFmtId="10" fontId="24" fillId="14" borderId="35" xfId="0" applyNumberFormat="1" applyFont="1" applyFill="1" applyBorder="1" applyAlignment="1">
      <alignment horizontal="right" wrapText="1"/>
    </xf>
    <xf numFmtId="10" fontId="24" fillId="13" borderId="35" xfId="0" applyNumberFormat="1" applyFont="1" applyFill="1" applyBorder="1" applyAlignment="1">
      <alignment horizontal="right" wrapText="1"/>
    </xf>
    <xf numFmtId="10" fontId="24" fillId="0" borderId="37" xfId="0" applyNumberFormat="1" applyFont="1" applyBorder="1" applyAlignment="1">
      <alignment horizontal="right" wrapText="1"/>
    </xf>
    <xf numFmtId="10" fontId="10" fillId="9" borderId="7" xfId="0" applyNumberFormat="1" applyFont="1" applyFill="1" applyBorder="1"/>
    <xf numFmtId="10" fontId="1" fillId="10" borderId="2" xfId="0" applyNumberFormat="1" applyFont="1" applyFill="1" applyBorder="1" applyProtection="1"/>
    <xf numFmtId="10" fontId="10" fillId="10" borderId="2" xfId="0" applyNumberFormat="1" applyFont="1" applyFill="1" applyBorder="1"/>
    <xf numFmtId="10" fontId="1" fillId="0" borderId="2" xfId="0" applyNumberFormat="1" applyFont="1" applyFill="1" applyBorder="1"/>
    <xf numFmtId="10" fontId="10" fillId="13" borderId="2" xfId="0" applyNumberFormat="1" applyFont="1" applyFill="1" applyBorder="1"/>
    <xf numFmtId="10" fontId="10" fillId="14" borderId="2" xfId="0" applyNumberFormat="1" applyFont="1" applyFill="1" applyBorder="1"/>
    <xf numFmtId="10" fontId="1" fillId="0" borderId="2" xfId="0" applyNumberFormat="1" applyFont="1" applyBorder="1"/>
    <xf numFmtId="10" fontId="10" fillId="9" borderId="2" xfId="0" applyNumberFormat="1" applyFont="1" applyFill="1" applyBorder="1"/>
    <xf numFmtId="10" fontId="1" fillId="10" borderId="2" xfId="0" applyNumberFormat="1" applyFont="1" applyFill="1" applyBorder="1"/>
    <xf numFmtId="10" fontId="1" fillId="14" borderId="2" xfId="0" applyNumberFormat="1" applyFont="1" applyFill="1" applyBorder="1"/>
    <xf numFmtId="10" fontId="1" fillId="13" borderId="2" xfId="0" applyNumberFormat="1" applyFont="1" applyFill="1" applyBorder="1"/>
    <xf numFmtId="10" fontId="1" fillId="0" borderId="37" xfId="0" applyNumberFormat="1" applyFont="1" applyBorder="1"/>
    <xf numFmtId="10" fontId="0" fillId="10" borderId="35" xfId="0" applyNumberFormat="1" applyFill="1" applyBorder="1"/>
    <xf numFmtId="10" fontId="10" fillId="10" borderId="35" xfId="0" applyNumberFormat="1" applyFont="1" applyFill="1" applyBorder="1"/>
    <xf numFmtId="10" fontId="0" fillId="0" borderId="35" xfId="0" applyNumberFormat="1" applyBorder="1"/>
    <xf numFmtId="10" fontId="0" fillId="13" borderId="35" xfId="0" applyNumberFormat="1" applyFill="1" applyBorder="1"/>
    <xf numFmtId="10" fontId="0" fillId="14" borderId="35" xfId="0" applyNumberFormat="1" applyFill="1" applyBorder="1"/>
    <xf numFmtId="0" fontId="10" fillId="0" borderId="0" xfId="0" applyFont="1" applyBorder="1" applyAlignment="1"/>
    <xf numFmtId="10" fontId="21" fillId="0" borderId="12" xfId="0" applyNumberFormat="1" applyFont="1" applyBorder="1" applyAlignment="1" applyProtection="1">
      <alignment horizontal="right"/>
    </xf>
    <xf numFmtId="10" fontId="18" fillId="22" borderId="12" xfId="0" applyNumberFormat="1" applyFont="1" applyFill="1" applyBorder="1" applyAlignment="1" applyProtection="1">
      <alignment horizontal="right"/>
    </xf>
    <xf numFmtId="10" fontId="4" fillId="9" borderId="7" xfId="0" applyNumberFormat="1" applyFont="1" applyFill="1" applyBorder="1" applyAlignment="1" applyProtection="1">
      <alignment horizontal="right"/>
    </xf>
    <xf numFmtId="10" fontId="6" fillId="0" borderId="2" xfId="0" applyNumberFormat="1" applyFont="1" applyFill="1" applyBorder="1" applyAlignment="1" applyProtection="1">
      <alignment horizontal="right"/>
    </xf>
    <xf numFmtId="10" fontId="4" fillId="9" borderId="2" xfId="0" applyNumberFormat="1" applyFont="1" applyFill="1" applyBorder="1" applyAlignment="1" applyProtection="1">
      <alignment horizontal="right"/>
    </xf>
    <xf numFmtId="10" fontId="10" fillId="9" borderId="2" xfId="0" applyNumberFormat="1" applyFont="1" applyFill="1" applyBorder="1" applyAlignment="1" applyProtection="1">
      <alignment horizontal="right"/>
    </xf>
    <xf numFmtId="10" fontId="11" fillId="0" borderId="2" xfId="0" applyNumberFormat="1" applyFont="1" applyFill="1" applyBorder="1" applyAlignment="1" applyProtection="1">
      <alignment horizontal="right"/>
    </xf>
    <xf numFmtId="10" fontId="4" fillId="9" borderId="2" xfId="0" applyNumberFormat="1" applyFont="1" applyFill="1" applyBorder="1" applyAlignment="1" applyProtection="1">
      <alignment horizontal="right" wrapText="1"/>
    </xf>
    <xf numFmtId="10" fontId="6" fillId="0" borderId="3" xfId="0" applyNumberFormat="1" applyFont="1" applyFill="1" applyBorder="1" applyAlignment="1" applyProtection="1">
      <alignment horizontal="right"/>
    </xf>
    <xf numFmtId="10" fontId="6" fillId="0" borderId="35" xfId="0" applyNumberFormat="1" applyFont="1" applyFill="1" applyBorder="1" applyAlignment="1" applyProtection="1">
      <alignment horizontal="right"/>
    </xf>
    <xf numFmtId="10" fontId="18" fillId="22" borderId="42" xfId="0" applyNumberFormat="1" applyFont="1" applyFill="1" applyBorder="1" applyAlignment="1" applyProtection="1">
      <alignment horizontal="right"/>
    </xf>
    <xf numFmtId="10" fontId="10" fillId="9" borderId="35" xfId="0" applyNumberFormat="1" applyFont="1" applyFill="1" applyBorder="1"/>
    <xf numFmtId="10" fontId="10" fillId="9" borderId="18" xfId="0" applyNumberFormat="1" applyFont="1" applyFill="1" applyBorder="1" applyAlignment="1" applyProtection="1">
      <alignment horizontal="right"/>
    </xf>
    <xf numFmtId="10" fontId="11" fillId="6" borderId="20" xfId="0" applyNumberFormat="1" applyFont="1" applyFill="1" applyBorder="1" applyAlignment="1" applyProtection="1">
      <alignment horizontal="right"/>
    </xf>
    <xf numFmtId="10" fontId="10" fillId="9" borderId="20" xfId="0" applyNumberFormat="1" applyFont="1" applyFill="1" applyBorder="1" applyAlignment="1" applyProtection="1">
      <alignment horizontal="right"/>
    </xf>
    <xf numFmtId="10" fontId="11" fillId="6" borderId="14" xfId="0" applyNumberFormat="1" applyFont="1" applyFill="1" applyBorder="1" applyAlignment="1" applyProtection="1">
      <alignment horizontal="right"/>
    </xf>
    <xf numFmtId="10" fontId="19" fillId="22" borderId="12" xfId="0" applyNumberFormat="1" applyFont="1" applyFill="1" applyBorder="1" applyProtection="1"/>
    <xf numFmtId="10" fontId="10" fillId="9" borderId="18" xfId="0" applyNumberFormat="1" applyFont="1" applyFill="1" applyBorder="1" applyProtection="1"/>
    <xf numFmtId="10" fontId="11" fillId="6" borderId="20" xfId="0" applyNumberFormat="1" applyFont="1" applyFill="1" applyBorder="1" applyProtection="1"/>
    <xf numFmtId="10" fontId="11" fillId="9" borderId="20" xfId="0" applyNumberFormat="1" applyFont="1" applyFill="1" applyBorder="1" applyProtection="1"/>
    <xf numFmtId="10" fontId="6" fillId="9" borderId="39" xfId="0" applyNumberFormat="1" applyFont="1" applyFill="1" applyBorder="1" applyAlignment="1">
      <alignment wrapText="1"/>
    </xf>
    <xf numFmtId="10" fontId="6" fillId="6" borderId="39" xfId="0" applyNumberFormat="1" applyFont="1" applyFill="1" applyBorder="1" applyAlignment="1">
      <alignment wrapText="1"/>
    </xf>
    <xf numFmtId="0" fontId="0" fillId="0" borderId="30" xfId="0" applyBorder="1"/>
    <xf numFmtId="0" fontId="0" fillId="0" borderId="30" xfId="0" applyFill="1" applyBorder="1"/>
    <xf numFmtId="0" fontId="15" fillId="0" borderId="35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/>
    </xf>
    <xf numFmtId="3" fontId="0" fillId="0" borderId="35" xfId="0" applyNumberFormat="1" applyFill="1" applyBorder="1"/>
    <xf numFmtId="3" fontId="10" fillId="0" borderId="35" xfId="0" applyNumberFormat="1" applyFont="1" applyFill="1" applyBorder="1"/>
    <xf numFmtId="0" fontId="10" fillId="0" borderId="35" xfId="0" applyFont="1" applyBorder="1"/>
    <xf numFmtId="0" fontId="10" fillId="0" borderId="35" xfId="0" applyFont="1" applyBorder="1" applyAlignment="1">
      <alignment wrapText="1"/>
    </xf>
    <xf numFmtId="0" fontId="3" fillId="0" borderId="0" xfId="0" applyFont="1" applyAlignment="1"/>
    <xf numFmtId="0" fontId="2" fillId="0" borderId="0" xfId="0" applyFont="1" applyAlignment="1">
      <alignment horizontal="center"/>
    </xf>
    <xf numFmtId="0" fontId="21" fillId="0" borderId="31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/>
    </xf>
    <xf numFmtId="3" fontId="24" fillId="0" borderId="35" xfId="0" applyNumberFormat="1" applyFont="1" applyBorder="1" applyAlignment="1" applyProtection="1">
      <alignment wrapText="1"/>
    </xf>
    <xf numFmtId="10" fontId="24" fillId="0" borderId="35" xfId="0" applyNumberFormat="1" applyFont="1" applyBorder="1" applyAlignment="1" applyProtection="1">
      <alignment wrapText="1"/>
    </xf>
    <xf numFmtId="3" fontId="24" fillId="8" borderId="2" xfId="0" applyNumberFormat="1" applyFont="1" applyFill="1" applyBorder="1" applyAlignment="1">
      <alignment horizontal="right" wrapText="1"/>
    </xf>
    <xf numFmtId="0" fontId="24" fillId="8" borderId="19" xfId="0" applyFont="1" applyFill="1" applyBorder="1" applyAlignment="1">
      <alignment horizontal="left"/>
    </xf>
    <xf numFmtId="0" fontId="24" fillId="8" borderId="30" xfId="0" applyFont="1" applyFill="1" applyBorder="1" applyAlignment="1">
      <alignment wrapText="1"/>
    </xf>
    <xf numFmtId="10" fontId="25" fillId="11" borderId="31" xfId="0" applyNumberFormat="1" applyFont="1" applyFill="1" applyBorder="1" applyAlignment="1" applyProtection="1">
      <alignment horizontal="right" wrapText="1"/>
    </xf>
    <xf numFmtId="10" fontId="25" fillId="12" borderId="31" xfId="0" applyNumberFormat="1" applyFont="1" applyFill="1" applyBorder="1" applyAlignment="1" applyProtection="1">
      <alignment horizontal="right" wrapText="1"/>
    </xf>
    <xf numFmtId="10" fontId="28" fillId="9" borderId="33" xfId="0" applyNumberFormat="1" applyFont="1" applyFill="1" applyBorder="1" applyAlignment="1" applyProtection="1">
      <alignment horizontal="right" wrapText="1"/>
    </xf>
    <xf numFmtId="10" fontId="28" fillId="10" borderId="35" xfId="0" applyNumberFormat="1" applyFont="1" applyFill="1" applyBorder="1" applyAlignment="1" applyProtection="1">
      <alignment horizontal="right" wrapText="1"/>
    </xf>
    <xf numFmtId="10" fontId="29" fillId="6" borderId="35" xfId="0" applyNumberFormat="1" applyFont="1" applyFill="1" applyBorder="1" applyAlignment="1" applyProtection="1">
      <alignment horizontal="right" wrapText="1"/>
    </xf>
    <xf numFmtId="10" fontId="26" fillId="8" borderId="35" xfId="0" applyNumberFormat="1" applyFont="1" applyFill="1" applyBorder="1" applyAlignment="1" applyProtection="1">
      <alignment horizontal="right" wrapText="1"/>
    </xf>
    <xf numFmtId="10" fontId="24" fillId="14" borderId="35" xfId="0" applyNumberFormat="1" applyFont="1" applyFill="1" applyBorder="1" applyAlignment="1" applyProtection="1">
      <alignment horizontal="right" wrapText="1"/>
    </xf>
    <xf numFmtId="10" fontId="29" fillId="10" borderId="35" xfId="0" applyNumberFormat="1" applyFont="1" applyFill="1" applyBorder="1" applyAlignment="1" applyProtection="1">
      <alignment horizontal="right" wrapText="1"/>
    </xf>
    <xf numFmtId="10" fontId="29" fillId="2" borderId="35" xfId="0" applyNumberFormat="1" applyFont="1" applyFill="1" applyBorder="1" applyAlignment="1" applyProtection="1">
      <alignment horizontal="right"/>
    </xf>
    <xf numFmtId="10" fontId="26" fillId="13" borderId="35" xfId="0" applyNumberFormat="1" applyFont="1" applyFill="1" applyBorder="1" applyAlignment="1" applyProtection="1">
      <alignment horizontal="right"/>
    </xf>
    <xf numFmtId="10" fontId="26" fillId="8" borderId="35" xfId="0" applyNumberFormat="1" applyFont="1" applyFill="1" applyBorder="1" applyAlignment="1" applyProtection="1">
      <alignment horizontal="right"/>
    </xf>
    <xf numFmtId="10" fontId="24" fillId="16" borderId="35" xfId="0" applyNumberFormat="1" applyFont="1" applyFill="1" applyBorder="1" applyAlignment="1" applyProtection="1">
      <alignment horizontal="right" wrapText="1"/>
    </xf>
    <xf numFmtId="10" fontId="24" fillId="7" borderId="35" xfId="0" applyNumberFormat="1" applyFont="1" applyFill="1" applyBorder="1" applyAlignment="1" applyProtection="1">
      <alignment horizontal="right" wrapText="1"/>
    </xf>
    <xf numFmtId="10" fontId="24" fillId="7" borderId="35" xfId="0" applyNumberFormat="1" applyFont="1" applyFill="1" applyBorder="1" applyAlignment="1" applyProtection="1">
      <alignment wrapText="1"/>
    </xf>
    <xf numFmtId="10" fontId="24" fillId="0" borderId="35" xfId="0" applyNumberFormat="1" applyFont="1" applyFill="1" applyBorder="1" applyAlignment="1" applyProtection="1">
      <alignment wrapText="1"/>
    </xf>
    <xf numFmtId="10" fontId="24" fillId="14" borderId="35" xfId="0" applyNumberFormat="1" applyFont="1" applyFill="1" applyBorder="1" applyAlignment="1" applyProtection="1">
      <alignment wrapText="1"/>
    </xf>
    <xf numFmtId="10" fontId="24" fillId="10" borderId="35" xfId="0" applyNumberFormat="1" applyFont="1" applyFill="1" applyBorder="1" applyAlignment="1" applyProtection="1">
      <alignment horizontal="right" wrapText="1"/>
    </xf>
    <xf numFmtId="10" fontId="28" fillId="10" borderId="35" xfId="0" applyNumberFormat="1" applyFont="1" applyFill="1" applyBorder="1" applyAlignment="1" applyProtection="1">
      <alignment horizontal="right"/>
    </xf>
    <xf numFmtId="10" fontId="24" fillId="15" borderId="35" xfId="0" applyNumberFormat="1" applyFont="1" applyFill="1" applyBorder="1" applyAlignment="1" applyProtection="1">
      <alignment horizontal="right" wrapText="1"/>
    </xf>
    <xf numFmtId="10" fontId="24" fillId="6" borderId="35" xfId="0" applyNumberFormat="1" applyFont="1" applyFill="1" applyBorder="1" applyAlignment="1" applyProtection="1">
      <alignment horizontal="right" wrapText="1"/>
    </xf>
    <xf numFmtId="10" fontId="28" fillId="9" borderId="35" xfId="0" applyNumberFormat="1" applyFont="1" applyFill="1" applyBorder="1" applyAlignment="1" applyProtection="1">
      <alignment horizontal="right" wrapText="1"/>
    </xf>
    <xf numFmtId="10" fontId="28" fillId="13" borderId="35" xfId="0" applyNumberFormat="1" applyFont="1" applyFill="1" applyBorder="1" applyAlignment="1">
      <alignment horizontal="right" wrapText="1"/>
    </xf>
    <xf numFmtId="10" fontId="28" fillId="8" borderId="35" xfId="0" applyNumberFormat="1" applyFont="1" applyFill="1" applyBorder="1" applyAlignment="1">
      <alignment horizontal="right" wrapText="1"/>
    </xf>
    <xf numFmtId="10" fontId="29" fillId="15" borderId="35" xfId="0" applyNumberFormat="1" applyFont="1" applyFill="1" applyBorder="1" applyAlignment="1">
      <alignment horizontal="right" wrapText="1"/>
    </xf>
    <xf numFmtId="10" fontId="28" fillId="9" borderId="35" xfId="0" applyNumberFormat="1" applyFont="1" applyFill="1" applyBorder="1" applyAlignment="1">
      <alignment horizontal="right" wrapText="1"/>
    </xf>
    <xf numFmtId="10" fontId="30" fillId="21" borderId="35" xfId="0" applyNumberFormat="1" applyFont="1" applyFill="1" applyBorder="1" applyAlignment="1" applyProtection="1">
      <alignment horizontal="right" wrapText="1"/>
    </xf>
    <xf numFmtId="10" fontId="29" fillId="0" borderId="35" xfId="0" applyNumberFormat="1" applyFont="1" applyBorder="1" applyAlignment="1" applyProtection="1">
      <alignment horizontal="right" wrapText="1"/>
    </xf>
    <xf numFmtId="10" fontId="24" fillId="2" borderId="35" xfId="0" applyNumberFormat="1" applyFont="1" applyFill="1" applyBorder="1" applyAlignment="1" applyProtection="1">
      <alignment horizontal="right" wrapText="1"/>
    </xf>
    <xf numFmtId="10" fontId="28" fillId="21" borderId="35" xfId="0" applyNumberFormat="1" applyFont="1" applyFill="1" applyBorder="1" applyAlignment="1">
      <alignment horizontal="right" wrapText="1"/>
    </xf>
    <xf numFmtId="10" fontId="28" fillId="2" borderId="35" xfId="0" applyNumberFormat="1" applyFont="1" applyFill="1" applyBorder="1" applyAlignment="1">
      <alignment horizontal="right" wrapText="1"/>
    </xf>
    <xf numFmtId="10" fontId="28" fillId="21" borderId="35" xfId="0" applyNumberFormat="1" applyFont="1" applyFill="1" applyBorder="1" applyAlignment="1" applyProtection="1">
      <alignment horizontal="right" wrapText="1"/>
    </xf>
    <xf numFmtId="10" fontId="28" fillId="9" borderId="35" xfId="0" applyNumberFormat="1" applyFont="1" applyFill="1" applyBorder="1" applyAlignment="1">
      <alignment horizontal="right"/>
    </xf>
    <xf numFmtId="10" fontId="28" fillId="10" borderId="35" xfId="0" applyNumberFormat="1" applyFont="1" applyFill="1" applyBorder="1" applyAlignment="1">
      <alignment horizontal="right"/>
    </xf>
    <xf numFmtId="10" fontId="28" fillId="6" borderId="35" xfId="0" applyNumberFormat="1" applyFont="1" applyFill="1" applyBorder="1" applyAlignment="1">
      <alignment horizontal="right" wrapText="1"/>
    </xf>
    <xf numFmtId="10" fontId="28" fillId="21" borderId="35" xfId="0" applyNumberFormat="1" applyFont="1" applyFill="1" applyBorder="1" applyAlignment="1">
      <alignment horizontal="center" wrapText="1"/>
    </xf>
    <xf numFmtId="10" fontId="30" fillId="21" borderId="35" xfId="0" applyNumberFormat="1" applyFont="1" applyFill="1" applyBorder="1" applyAlignment="1">
      <alignment horizontal="right" wrapText="1"/>
    </xf>
    <xf numFmtId="10" fontId="28" fillId="3" borderId="35" xfId="0" applyNumberFormat="1" applyFont="1" applyFill="1" applyBorder="1" applyAlignment="1">
      <alignment horizontal="right" wrapText="1"/>
    </xf>
    <xf numFmtId="10" fontId="26" fillId="17" borderId="35" xfId="0" applyNumberFormat="1" applyFont="1" applyFill="1" applyBorder="1" applyAlignment="1">
      <alignment horizontal="right" wrapText="1"/>
    </xf>
    <xf numFmtId="10" fontId="26" fillId="18" borderId="35" xfId="0" applyNumberFormat="1" applyFont="1" applyFill="1" applyBorder="1" applyAlignment="1">
      <alignment horizontal="right" wrapText="1"/>
    </xf>
    <xf numFmtId="10" fontId="28" fillId="0" borderId="35" xfId="0" applyNumberFormat="1" applyFont="1" applyBorder="1" applyAlignment="1">
      <alignment horizontal="right" wrapText="1"/>
    </xf>
    <xf numFmtId="10" fontId="28" fillId="0" borderId="35" xfId="0" applyNumberFormat="1" applyFont="1" applyFill="1" applyBorder="1" applyAlignment="1">
      <alignment horizontal="right" wrapText="1"/>
    </xf>
    <xf numFmtId="10" fontId="30" fillId="19" borderId="35" xfId="0" applyNumberFormat="1" applyFont="1" applyFill="1" applyBorder="1" applyAlignment="1">
      <alignment horizontal="right" wrapText="1"/>
    </xf>
    <xf numFmtId="10" fontId="31" fillId="10" borderId="35" xfId="0" applyNumberFormat="1" applyFont="1" applyFill="1" applyBorder="1" applyAlignment="1">
      <alignment horizontal="right" wrapText="1"/>
    </xf>
    <xf numFmtId="10" fontId="31" fillId="0" borderId="35" xfId="0" applyNumberFormat="1" applyFont="1" applyFill="1" applyBorder="1" applyAlignment="1">
      <alignment horizontal="right" wrapText="1"/>
    </xf>
    <xf numFmtId="10" fontId="31" fillId="6" borderId="35" xfId="0" applyNumberFormat="1" applyFont="1" applyFill="1" applyBorder="1" applyAlignment="1" applyProtection="1">
      <alignment horizontal="right" wrapText="1"/>
    </xf>
    <xf numFmtId="10" fontId="31" fillId="6" borderId="35" xfId="0" applyNumberFormat="1" applyFont="1" applyFill="1" applyBorder="1" applyAlignment="1">
      <alignment horizontal="right" wrapText="1"/>
    </xf>
    <xf numFmtId="10" fontId="26" fillId="6" borderId="35" xfId="0" applyNumberFormat="1" applyFont="1" applyFill="1" applyBorder="1" applyAlignment="1" applyProtection="1">
      <alignment horizontal="right" wrapText="1"/>
    </xf>
    <xf numFmtId="10" fontId="26" fillId="8" borderId="35" xfId="0" applyNumberFormat="1" applyFont="1" applyFill="1" applyBorder="1" applyAlignment="1" applyProtection="1">
      <alignment wrapText="1"/>
    </xf>
    <xf numFmtId="10" fontId="24" fillId="15" borderId="35" xfId="0" applyNumberFormat="1" applyFont="1" applyFill="1" applyBorder="1" applyAlignment="1" applyProtection="1">
      <alignment wrapText="1"/>
    </xf>
    <xf numFmtId="10" fontId="28" fillId="6" borderId="35" xfId="0" applyNumberFormat="1" applyFont="1" applyFill="1" applyBorder="1" applyAlignment="1" applyProtection="1">
      <alignment horizontal="right" wrapText="1"/>
    </xf>
    <xf numFmtId="10" fontId="31" fillId="9" borderId="35" xfId="0" applyNumberFormat="1" applyFont="1" applyFill="1" applyBorder="1" applyAlignment="1">
      <alignment horizontal="right" wrapText="1"/>
    </xf>
    <xf numFmtId="10" fontId="31" fillId="3" borderId="35" xfId="0" applyNumberFormat="1" applyFont="1" applyFill="1" applyBorder="1" applyAlignment="1">
      <alignment horizontal="right" wrapText="1"/>
    </xf>
    <xf numFmtId="10" fontId="32" fillId="6" borderId="35" xfId="0" applyNumberFormat="1" applyFont="1" applyFill="1" applyBorder="1" applyAlignment="1">
      <alignment horizontal="right" wrapText="1"/>
    </xf>
    <xf numFmtId="10" fontId="28" fillId="12" borderId="35" xfId="0" applyNumberFormat="1" applyFont="1" applyFill="1" applyBorder="1" applyAlignment="1" applyProtection="1">
      <alignment horizontal="right" wrapText="1"/>
    </xf>
    <xf numFmtId="10" fontId="28" fillId="12" borderId="35" xfId="0" applyNumberFormat="1" applyFont="1" applyFill="1" applyBorder="1" applyAlignment="1">
      <alignment horizontal="right" wrapText="1"/>
    </xf>
    <xf numFmtId="10" fontId="28" fillId="20" borderId="35" xfId="0" applyNumberFormat="1" applyFont="1" applyFill="1" applyBorder="1" applyAlignment="1">
      <alignment horizontal="right" wrapText="1"/>
    </xf>
    <xf numFmtId="0" fontId="0" fillId="0" borderId="0" xfId="0" applyAlignment="1" applyProtection="1">
      <alignment horizontal="center" wrapText="1"/>
      <protection locked="0"/>
    </xf>
    <xf numFmtId="0" fontId="10" fillId="0" borderId="29" xfId="0" applyFont="1" applyBorder="1" applyAlignment="1" applyProtection="1">
      <alignment horizontal="center" vertical="center" wrapText="1"/>
    </xf>
    <xf numFmtId="0" fontId="12" fillId="0" borderId="45" xfId="0" applyFont="1" applyBorder="1" applyAlignment="1" applyProtection="1">
      <alignment horizontal="center" wrapText="1"/>
    </xf>
    <xf numFmtId="0" fontId="6" fillId="0" borderId="35" xfId="0" applyFont="1" applyBorder="1" applyAlignment="1" applyProtection="1">
      <alignment wrapText="1"/>
    </xf>
    <xf numFmtId="0" fontId="18" fillId="22" borderId="46" xfId="0" applyFont="1" applyFill="1" applyBorder="1" applyAlignment="1" applyProtection="1">
      <alignment wrapText="1"/>
    </xf>
    <xf numFmtId="3" fontId="18" fillId="22" borderId="29" xfId="0" applyNumberFormat="1" applyFont="1" applyFill="1" applyBorder="1" applyAlignment="1" applyProtection="1">
      <alignment wrapText="1"/>
    </xf>
    <xf numFmtId="3" fontId="21" fillId="0" borderId="29" xfId="0" applyNumberFormat="1" applyFont="1" applyBorder="1" applyAlignment="1" applyProtection="1">
      <alignment wrapText="1"/>
    </xf>
    <xf numFmtId="3" fontId="4" fillId="9" borderId="33" xfId="0" applyNumberFormat="1" applyFont="1" applyFill="1" applyBorder="1" applyAlignment="1" applyProtection="1">
      <alignment wrapText="1"/>
    </xf>
    <xf numFmtId="3" fontId="6" fillId="0" borderId="35" xfId="0" applyNumberFormat="1" applyFont="1" applyBorder="1" applyAlignment="1" applyProtection="1">
      <alignment wrapText="1"/>
    </xf>
    <xf numFmtId="3" fontId="4" fillId="9" borderId="35" xfId="0" applyNumberFormat="1" applyFont="1" applyFill="1" applyBorder="1" applyAlignment="1" applyProtection="1">
      <alignment wrapText="1"/>
    </xf>
    <xf numFmtId="3" fontId="10" fillId="9" borderId="35" xfId="0" applyNumberFormat="1" applyFont="1" applyFill="1" applyBorder="1" applyAlignment="1" applyProtection="1">
      <alignment wrapText="1"/>
    </xf>
    <xf numFmtId="3" fontId="11" fillId="0" borderId="35" xfId="0" applyNumberFormat="1" applyFont="1" applyFill="1" applyBorder="1" applyAlignment="1" applyProtection="1">
      <alignment wrapText="1"/>
    </xf>
    <xf numFmtId="3" fontId="6" fillId="0" borderId="37" xfId="0" applyNumberFormat="1" applyFont="1" applyBorder="1" applyAlignment="1" applyProtection="1">
      <alignment wrapText="1"/>
    </xf>
    <xf numFmtId="3" fontId="6" fillId="0" borderId="35" xfId="0" applyNumberFormat="1" applyFont="1" applyBorder="1" applyAlignment="1">
      <alignment wrapText="1"/>
    </xf>
    <xf numFmtId="0" fontId="10" fillId="9" borderId="30" xfId="0" applyFont="1" applyFill="1" applyBorder="1" applyAlignment="1" applyProtection="1">
      <alignment horizontal="right" wrapText="1"/>
    </xf>
    <xf numFmtId="0" fontId="11" fillId="6" borderId="47" xfId="0" applyFont="1" applyFill="1" applyBorder="1" applyAlignment="1" applyProtection="1">
      <alignment horizontal="right" wrapText="1"/>
    </xf>
    <xf numFmtId="3" fontId="4" fillId="9" borderId="4" xfId="0" applyNumberFormat="1" applyFont="1" applyFill="1" applyBorder="1" applyAlignment="1" applyProtection="1">
      <alignment horizontal="right" wrapText="1"/>
    </xf>
    <xf numFmtId="3" fontId="11" fillId="6" borderId="30" xfId="0" applyNumberFormat="1" applyFont="1" applyFill="1" applyBorder="1" applyAlignment="1" applyProtection="1">
      <alignment horizontal="right" wrapText="1"/>
    </xf>
    <xf numFmtId="3" fontId="10" fillId="9" borderId="30" xfId="0" applyNumberFormat="1" applyFont="1" applyFill="1" applyBorder="1" applyAlignment="1" applyProtection="1">
      <alignment horizontal="right" wrapText="1"/>
    </xf>
    <xf numFmtId="3" fontId="1" fillId="6" borderId="30" xfId="0" applyNumberFormat="1" applyFont="1" applyFill="1" applyBorder="1" applyAlignment="1" applyProtection="1">
      <alignment horizontal="right" wrapText="1"/>
    </xf>
    <xf numFmtId="0" fontId="10" fillId="6" borderId="34" xfId="0" applyFont="1" applyFill="1" applyBorder="1" applyAlignment="1" applyProtection="1">
      <alignment horizontal="left" vertical="top"/>
    </xf>
    <xf numFmtId="0" fontId="10" fillId="6" borderId="30" xfId="0" applyFont="1" applyFill="1" applyBorder="1" applyAlignment="1" applyProtection="1">
      <alignment horizontal="right" wrapText="1"/>
    </xf>
    <xf numFmtId="0" fontId="1" fillId="6" borderId="35" xfId="0" applyFont="1" applyFill="1" applyBorder="1" applyAlignment="1" applyProtection="1">
      <alignment wrapText="1"/>
    </xf>
    <xf numFmtId="3" fontId="10" fillId="9" borderId="4" xfId="0" applyNumberFormat="1" applyFont="1" applyFill="1" applyBorder="1" applyAlignment="1" applyProtection="1">
      <alignment horizontal="right" wrapText="1"/>
    </xf>
    <xf numFmtId="0" fontId="18" fillId="22" borderId="38" xfId="0" applyFont="1" applyFill="1" applyBorder="1" applyAlignment="1" applyProtection="1">
      <alignment horizontal="left" vertical="top"/>
    </xf>
    <xf numFmtId="0" fontId="18" fillId="23" borderId="8" xfId="0" applyFont="1" applyFill="1" applyBorder="1" applyAlignment="1" applyProtection="1">
      <alignment wrapText="1"/>
    </xf>
    <xf numFmtId="3" fontId="19" fillId="22" borderId="14" xfId="0" applyNumberFormat="1" applyFont="1" applyFill="1" applyBorder="1" applyProtection="1"/>
    <xf numFmtId="10" fontId="19" fillId="22" borderId="14" xfId="0" applyNumberFormat="1" applyFont="1" applyFill="1" applyBorder="1" applyProtection="1"/>
    <xf numFmtId="0" fontId="11" fillId="6" borderId="35" xfId="0" applyFont="1" applyFill="1" applyBorder="1" applyAlignment="1" applyProtection="1">
      <alignment horizontal="left" vertical="top"/>
    </xf>
    <xf numFmtId="3" fontId="11" fillId="6" borderId="35" xfId="0" applyNumberFormat="1" applyFont="1" applyFill="1" applyBorder="1" applyAlignment="1" applyProtection="1">
      <alignment horizontal="right" wrapText="1"/>
    </xf>
    <xf numFmtId="3" fontId="11" fillId="6" borderId="35" xfId="0" applyNumberFormat="1" applyFont="1" applyFill="1" applyBorder="1" applyProtection="1"/>
    <xf numFmtId="10" fontId="11" fillId="6" borderId="35" xfId="0" applyNumberFormat="1" applyFont="1" applyFill="1" applyBorder="1" applyProtection="1"/>
    <xf numFmtId="3" fontId="6" fillId="9" borderId="39" xfId="0" applyNumberFormat="1" applyFont="1" applyFill="1" applyBorder="1" applyAlignment="1">
      <alignment horizontal="right" wrapText="1"/>
    </xf>
    <xf numFmtId="3" fontId="6" fillId="6" borderId="39" xfId="0" applyNumberFormat="1" applyFont="1" applyFill="1" applyBorder="1" applyAlignment="1">
      <alignment horizontal="right" wrapText="1"/>
    </xf>
    <xf numFmtId="3" fontId="18" fillId="23" borderId="47" xfId="0" applyNumberFormat="1" applyFont="1" applyFill="1" applyBorder="1" applyAlignment="1" applyProtection="1">
      <alignment horizontal="right" wrapText="1"/>
    </xf>
    <xf numFmtId="3" fontId="11" fillId="9" borderId="30" xfId="0" applyNumberFormat="1" applyFont="1" applyFill="1" applyBorder="1" applyAlignment="1" applyProtection="1">
      <alignment horizontal="right" wrapText="1"/>
    </xf>
    <xf numFmtId="3" fontId="18" fillId="23" borderId="29" xfId="0" applyNumberFormat="1" applyFont="1" applyFill="1" applyBorder="1" applyAlignment="1" applyProtection="1">
      <alignment horizontal="right" wrapText="1"/>
    </xf>
    <xf numFmtId="10" fontId="10" fillId="9" borderId="30" xfId="0" applyNumberFormat="1" applyFont="1" applyFill="1" applyBorder="1" applyAlignment="1" applyProtection="1">
      <alignment horizontal="right" wrapText="1"/>
    </xf>
    <xf numFmtId="10" fontId="10" fillId="6" borderId="30" xfId="0" applyNumberFormat="1" applyFont="1" applyFill="1" applyBorder="1" applyAlignment="1" applyProtection="1">
      <alignment horizontal="right" wrapText="1"/>
    </xf>
    <xf numFmtId="0" fontId="10" fillId="0" borderId="6" xfId="0" applyFont="1" applyBorder="1"/>
    <xf numFmtId="0" fontId="10" fillId="0" borderId="1" xfId="0" applyFont="1" applyBorder="1" applyAlignment="1">
      <alignment wrapText="1"/>
    </xf>
    <xf numFmtId="3" fontId="0" fillId="0" borderId="30" xfId="0" applyNumberFormat="1" applyBorder="1"/>
    <xf numFmtId="3" fontId="0" fillId="0" borderId="30" xfId="0" applyNumberFormat="1" applyFill="1" applyBorder="1"/>
    <xf numFmtId="3" fontId="1" fillId="0" borderId="35" xfId="0" applyNumberFormat="1" applyFont="1" applyBorder="1"/>
    <xf numFmtId="10" fontId="0" fillId="0" borderId="35" xfId="0" applyNumberFormat="1" applyFill="1" applyBorder="1"/>
    <xf numFmtId="0" fontId="0" fillId="0" borderId="0" xfId="0" applyBorder="1" applyAlignment="1">
      <alignment vertical="top"/>
    </xf>
    <xf numFmtId="0" fontId="3" fillId="0" borderId="0" xfId="0" applyFont="1" applyAlignment="1">
      <alignment horizontal="center"/>
    </xf>
    <xf numFmtId="3" fontId="12" fillId="0" borderId="0" xfId="0" applyNumberFormat="1" applyFont="1"/>
    <xf numFmtId="3" fontId="12" fillId="0" borderId="0" xfId="0" applyNumberFormat="1" applyFont="1" applyAlignment="1">
      <alignment horizontal="right"/>
    </xf>
    <xf numFmtId="0" fontId="12" fillId="0" borderId="0" xfId="0" applyFont="1" applyBorder="1" applyAlignment="1">
      <alignment vertical="top"/>
    </xf>
    <xf numFmtId="0" fontId="12" fillId="0" borderId="0" xfId="0" applyFont="1" applyFill="1" applyBorder="1" applyAlignment="1"/>
    <xf numFmtId="0" fontId="12" fillId="0" borderId="0" xfId="0" applyFont="1" applyProtection="1">
      <protection locked="0"/>
    </xf>
    <xf numFmtId="0" fontId="12" fillId="0" borderId="0" xfId="0" applyFont="1" applyBorder="1" applyAlignment="1">
      <alignment vertical="center"/>
    </xf>
    <xf numFmtId="0" fontId="12" fillId="2" borderId="30" xfId="0" applyFont="1" applyFill="1" applyBorder="1" applyAlignment="1" applyProtection="1">
      <alignment wrapText="1"/>
    </xf>
    <xf numFmtId="3" fontId="12" fillId="6" borderId="2" xfId="0" applyNumberFormat="1" applyFont="1" applyFill="1" applyBorder="1" applyProtection="1"/>
    <xf numFmtId="3" fontId="12" fillId="0" borderId="2" xfId="0" applyNumberFormat="1" applyFont="1" applyBorder="1"/>
    <xf numFmtId="10" fontId="12" fillId="0" borderId="2" xfId="0" applyNumberFormat="1" applyFont="1" applyBorder="1"/>
    <xf numFmtId="0" fontId="12" fillId="0" borderId="2" xfId="0" applyFont="1" applyFill="1" applyBorder="1" applyAlignment="1" applyProtection="1">
      <alignment wrapText="1"/>
    </xf>
    <xf numFmtId="0" fontId="12" fillId="0" borderId="35" xfId="0" applyFont="1" applyFill="1" applyBorder="1" applyAlignment="1" applyProtection="1">
      <alignment wrapText="1"/>
    </xf>
    <xf numFmtId="3" fontId="12" fillId="0" borderId="2" xfId="0" applyNumberFormat="1" applyFont="1" applyFill="1" applyBorder="1" applyAlignment="1" applyProtection="1">
      <alignment horizontal="right"/>
    </xf>
    <xf numFmtId="10" fontId="12" fillId="0" borderId="2" xfId="0" applyNumberFormat="1" applyFont="1" applyFill="1" applyBorder="1" applyAlignment="1" applyProtection="1">
      <alignment horizontal="right"/>
    </xf>
    <xf numFmtId="0" fontId="12" fillId="0" borderId="0" xfId="0" applyFont="1" applyBorder="1" applyAlignment="1"/>
    <xf numFmtId="0" fontId="13" fillId="9" borderId="2" xfId="0" applyFont="1" applyFill="1" applyBorder="1" applyAlignment="1" applyProtection="1">
      <alignment wrapText="1"/>
    </xf>
    <xf numFmtId="3" fontId="13" fillId="9" borderId="30" xfId="0" applyNumberFormat="1" applyFont="1" applyFill="1" applyBorder="1" applyAlignment="1" applyProtection="1">
      <alignment horizontal="right" wrapText="1"/>
    </xf>
    <xf numFmtId="3" fontId="13" fillId="9" borderId="20" xfId="0" applyNumberFormat="1" applyFont="1" applyFill="1" applyBorder="1" applyAlignment="1" applyProtection="1">
      <alignment horizontal="right"/>
    </xf>
    <xf numFmtId="10" fontId="13" fillId="9" borderId="20" xfId="0" applyNumberFormat="1" applyFont="1" applyFill="1" applyBorder="1" applyAlignment="1" applyProtection="1">
      <alignment horizontal="right"/>
    </xf>
    <xf numFmtId="0" fontId="13" fillId="0" borderId="0" xfId="0" applyFont="1" applyBorder="1" applyAlignment="1"/>
    <xf numFmtId="0" fontId="36" fillId="0" borderId="0" xfId="0" applyFont="1"/>
    <xf numFmtId="0" fontId="36" fillId="0" borderId="0" xfId="0" applyFont="1" applyFill="1" applyBorder="1" applyAlignment="1"/>
    <xf numFmtId="3" fontId="36" fillId="0" borderId="2" xfId="0" applyNumberFormat="1" applyFont="1" applyBorder="1" applyAlignment="1"/>
    <xf numFmtId="0" fontId="36" fillId="0" borderId="0" xfId="0" applyFont="1" applyBorder="1" applyAlignment="1">
      <alignment vertical="center"/>
    </xf>
    <xf numFmtId="3" fontId="36" fillId="0" borderId="2" xfId="0" applyNumberFormat="1" applyFont="1" applyFill="1" applyBorder="1" applyAlignment="1" applyProtection="1">
      <alignment horizontal="right"/>
    </xf>
    <xf numFmtId="10" fontId="36" fillId="0" borderId="2" xfId="0" applyNumberFormat="1" applyFont="1" applyFill="1" applyBorder="1" applyAlignment="1" applyProtection="1">
      <alignment horizontal="right"/>
    </xf>
    <xf numFmtId="0" fontId="36" fillId="0" borderId="0" xfId="0" applyFont="1" applyBorder="1" applyAlignment="1"/>
    <xf numFmtId="0" fontId="15" fillId="0" borderId="0" xfId="0" applyFont="1" applyBorder="1" applyAlignment="1"/>
    <xf numFmtId="0" fontId="36" fillId="0" borderId="0" xfId="0" applyFont="1" applyAlignment="1" applyProtection="1">
      <alignment vertical="top"/>
      <protection locked="0"/>
    </xf>
    <xf numFmtId="0" fontId="36" fillId="0" borderId="0" xfId="0" applyFont="1" applyAlignment="1" applyProtection="1">
      <protection locked="0"/>
    </xf>
    <xf numFmtId="0" fontId="36" fillId="0" borderId="0" xfId="0" applyFont="1" applyAlignment="1" applyProtection="1">
      <alignment horizontal="center"/>
      <protection locked="0"/>
    </xf>
    <xf numFmtId="0" fontId="36" fillId="0" borderId="0" xfId="0" applyFont="1" applyAlignment="1" applyProtection="1">
      <alignment wrapText="1"/>
      <protection locked="0"/>
    </xf>
    <xf numFmtId="3" fontId="36" fillId="0" borderId="0" xfId="0" applyNumberFormat="1" applyFont="1" applyProtection="1">
      <protection locked="0"/>
    </xf>
    <xf numFmtId="0" fontId="36" fillId="0" borderId="0" xfId="0" applyFont="1" applyAlignment="1" applyProtection="1">
      <alignment horizontal="left"/>
      <protection locked="0"/>
    </xf>
    <xf numFmtId="0" fontId="31" fillId="10" borderId="30" xfId="0" applyFont="1" applyFill="1" applyBorder="1" applyAlignment="1" applyProtection="1">
      <alignment wrapText="1"/>
    </xf>
    <xf numFmtId="3" fontId="31" fillId="10" borderId="2" xfId="0" applyNumberFormat="1" applyFont="1" applyFill="1" applyBorder="1" applyAlignment="1" applyProtection="1">
      <alignment horizontal="right" wrapText="1"/>
    </xf>
    <xf numFmtId="10" fontId="31" fillId="10" borderId="35" xfId="0" applyNumberFormat="1" applyFont="1" applyFill="1" applyBorder="1" applyAlignment="1" applyProtection="1">
      <alignment horizontal="right" wrapText="1"/>
    </xf>
    <xf numFmtId="3" fontId="36" fillId="10" borderId="2" xfId="0" applyNumberFormat="1" applyFont="1" applyFill="1" applyBorder="1" applyAlignment="1"/>
    <xf numFmtId="0" fontId="32" fillId="6" borderId="30" xfId="0" applyFont="1" applyFill="1" applyBorder="1" applyAlignment="1" applyProtection="1">
      <alignment wrapText="1"/>
    </xf>
    <xf numFmtId="3" fontId="32" fillId="6" borderId="2" xfId="0" applyNumberFormat="1" applyFont="1" applyFill="1" applyBorder="1" applyAlignment="1" applyProtection="1">
      <alignment horizontal="right" wrapText="1"/>
    </xf>
    <xf numFmtId="10" fontId="32" fillId="6" borderId="35" xfId="0" applyNumberFormat="1" applyFont="1" applyFill="1" applyBorder="1" applyAlignment="1" applyProtection="1">
      <alignment horizontal="right" wrapText="1"/>
    </xf>
    <xf numFmtId="0" fontId="36" fillId="0" borderId="15" xfId="0" applyFont="1" applyBorder="1" applyAlignment="1" applyProtection="1">
      <alignment horizontal="center" wrapText="1"/>
    </xf>
    <xf numFmtId="0" fontId="36" fillId="0" borderId="29" xfId="0" applyFont="1" applyBorder="1" applyAlignment="1" applyProtection="1">
      <alignment horizontal="center"/>
    </xf>
    <xf numFmtId="0" fontId="36" fillId="0" borderId="1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7" fillId="11" borderId="29" xfId="0" applyFont="1" applyFill="1" applyBorder="1" applyAlignment="1" applyProtection="1">
      <alignment wrapText="1"/>
    </xf>
    <xf numFmtId="3" fontId="37" fillId="11" borderId="15" xfId="0" applyNumberFormat="1" applyFont="1" applyFill="1" applyBorder="1" applyProtection="1"/>
    <xf numFmtId="3" fontId="37" fillId="11" borderId="15" xfId="0" applyNumberFormat="1" applyFont="1" applyFill="1" applyBorder="1"/>
    <xf numFmtId="10" fontId="37" fillId="11" borderId="15" xfId="0" applyNumberFormat="1" applyFont="1" applyFill="1" applyBorder="1"/>
    <xf numFmtId="0" fontId="15" fillId="0" borderId="0" xfId="0" applyFont="1"/>
    <xf numFmtId="0" fontId="37" fillId="12" borderId="29" xfId="0" applyFont="1" applyFill="1" applyBorder="1" applyAlignment="1" applyProtection="1">
      <alignment wrapText="1"/>
    </xf>
    <xf numFmtId="3" fontId="37" fillId="12" borderId="15" xfId="0" applyNumberFormat="1" applyFont="1" applyFill="1" applyBorder="1" applyProtection="1"/>
    <xf numFmtId="3" fontId="15" fillId="12" borderId="15" xfId="0" applyNumberFormat="1" applyFont="1" applyFill="1" applyBorder="1"/>
    <xf numFmtId="10" fontId="15" fillId="12" borderId="15" xfId="0" applyNumberFormat="1" applyFont="1" applyFill="1" applyBorder="1"/>
    <xf numFmtId="0" fontId="37" fillId="22" borderId="15" xfId="0" applyFont="1" applyFill="1" applyBorder="1" applyAlignment="1" applyProtection="1">
      <alignment wrapText="1"/>
    </xf>
    <xf numFmtId="3" fontId="37" fillId="22" borderId="29" xfId="0" applyNumberFormat="1" applyFont="1" applyFill="1" applyBorder="1" applyAlignment="1" applyProtection="1">
      <alignment wrapText="1"/>
    </xf>
    <xf numFmtId="3" fontId="37" fillId="22" borderId="12" xfId="0" applyNumberFormat="1" applyFont="1" applyFill="1" applyBorder="1" applyAlignment="1" applyProtection="1">
      <alignment horizontal="right"/>
    </xf>
    <xf numFmtId="10" fontId="37" fillId="22" borderId="12" xfId="0" applyNumberFormat="1" applyFont="1" applyFill="1" applyBorder="1" applyAlignment="1" applyProtection="1">
      <alignment horizontal="right"/>
    </xf>
    <xf numFmtId="0" fontId="15" fillId="9" borderId="7" xfId="0" applyFont="1" applyFill="1" applyBorder="1" applyAlignment="1" applyProtection="1">
      <alignment wrapText="1"/>
    </xf>
    <xf numFmtId="3" fontId="15" fillId="9" borderId="33" xfId="0" applyNumberFormat="1" applyFont="1" applyFill="1" applyBorder="1" applyAlignment="1" applyProtection="1">
      <alignment wrapText="1"/>
    </xf>
    <xf numFmtId="3" fontId="15" fillId="9" borderId="7" xfId="0" applyNumberFormat="1" applyFont="1" applyFill="1" applyBorder="1" applyAlignment="1" applyProtection="1">
      <alignment horizontal="right"/>
    </xf>
    <xf numFmtId="10" fontId="15" fillId="9" borderId="7" xfId="0" applyNumberFormat="1" applyFont="1" applyFill="1" applyBorder="1" applyAlignment="1" applyProtection="1">
      <alignment horizontal="right"/>
    </xf>
    <xf numFmtId="0" fontId="36" fillId="0" borderId="2" xfId="0" applyFont="1" applyBorder="1" applyAlignment="1" applyProtection="1">
      <alignment wrapText="1"/>
    </xf>
    <xf numFmtId="3" fontId="36" fillId="0" borderId="35" xfId="0" applyNumberFormat="1" applyFont="1" applyBorder="1" applyAlignment="1" applyProtection="1">
      <alignment wrapText="1"/>
    </xf>
    <xf numFmtId="0" fontId="36" fillId="0" borderId="29" xfId="0" applyFont="1" applyBorder="1" applyAlignment="1" applyProtection="1">
      <alignment horizontal="center" wrapText="1"/>
    </xf>
    <xf numFmtId="0" fontId="36" fillId="0" borderId="12" xfId="0" applyFont="1" applyBorder="1" applyAlignment="1" applyProtection="1">
      <alignment horizontal="center"/>
    </xf>
    <xf numFmtId="0" fontId="15" fillId="0" borderId="15" xfId="0" applyFont="1" applyBorder="1" applyAlignment="1" applyProtection="1">
      <alignment horizontal="left" wrapText="1"/>
    </xf>
    <xf numFmtId="3" fontId="15" fillId="0" borderId="29" xfId="0" applyNumberFormat="1" applyFont="1" applyBorder="1" applyAlignment="1" applyProtection="1">
      <alignment horizontal="right" wrapText="1"/>
    </xf>
    <xf numFmtId="3" fontId="15" fillId="0" borderId="12" xfId="0" applyNumberFormat="1" applyFont="1" applyBorder="1" applyAlignment="1" applyProtection="1">
      <alignment horizontal="right"/>
    </xf>
    <xf numFmtId="10" fontId="15" fillId="0" borderId="12" xfId="0" applyNumberFormat="1" applyFont="1" applyBorder="1" applyAlignment="1" applyProtection="1">
      <alignment horizontal="right"/>
    </xf>
    <xf numFmtId="3" fontId="37" fillId="22" borderId="29" xfId="0" applyNumberFormat="1" applyFont="1" applyFill="1" applyBorder="1" applyAlignment="1" applyProtection="1">
      <alignment horizontal="right" wrapText="1"/>
    </xf>
    <xf numFmtId="0" fontId="12" fillId="0" borderId="0" xfId="0" applyFont="1" applyAlignment="1" applyProtection="1">
      <alignment vertical="top"/>
      <protection locked="0"/>
    </xf>
    <xf numFmtId="0" fontId="12" fillId="0" borderId="0" xfId="0" applyFont="1" applyAlignment="1" applyProtection="1">
      <protection locked="0"/>
    </xf>
    <xf numFmtId="0" fontId="13" fillId="0" borderId="0" xfId="0" applyFont="1"/>
    <xf numFmtId="0" fontId="38" fillId="11" borderId="16" xfId="0" applyFont="1" applyFill="1" applyBorder="1" applyAlignment="1" applyProtection="1">
      <alignment horizontal="left" wrapText="1"/>
    </xf>
    <xf numFmtId="0" fontId="38" fillId="12" borderId="16" xfId="0" applyFont="1" applyFill="1" applyBorder="1" applyAlignment="1" applyProtection="1">
      <alignment horizontal="left" wrapText="1"/>
    </xf>
    <xf numFmtId="0" fontId="38" fillId="22" borderId="16" xfId="0" applyFont="1" applyFill="1" applyBorder="1" applyAlignment="1" applyProtection="1">
      <alignment horizontal="left"/>
    </xf>
    <xf numFmtId="0" fontId="13" fillId="9" borderId="7" xfId="0" applyFont="1" applyFill="1" applyBorder="1" applyAlignment="1" applyProtection="1">
      <alignment horizontal="left"/>
    </xf>
    <xf numFmtId="0" fontId="12" fillId="0" borderId="2" xfId="0" applyFont="1" applyBorder="1" applyAlignment="1" applyProtection="1">
      <alignment horizontal="left"/>
    </xf>
    <xf numFmtId="0" fontId="13" fillId="0" borderId="16" xfId="0" applyFont="1" applyBorder="1" applyAlignment="1" applyProtection="1">
      <alignment horizontal="left" vertical="top"/>
    </xf>
    <xf numFmtId="0" fontId="38" fillId="22" borderId="16" xfId="0" applyFont="1" applyFill="1" applyBorder="1" applyAlignment="1" applyProtection="1">
      <alignment horizontal="left" vertical="top"/>
    </xf>
    <xf numFmtId="0" fontId="6" fillId="0" borderId="35" xfId="0" applyFont="1" applyBorder="1" applyAlignment="1" applyProtection="1">
      <alignment horizontal="left"/>
    </xf>
    <xf numFmtId="0" fontId="11" fillId="9" borderId="34" xfId="0" applyFont="1" applyFill="1" applyBorder="1" applyAlignment="1" applyProtection="1">
      <alignment horizontal="left" vertical="top"/>
    </xf>
    <xf numFmtId="0" fontId="11" fillId="9" borderId="35" xfId="0" applyFont="1" applyFill="1" applyBorder="1" applyAlignment="1" applyProtection="1">
      <alignment wrapText="1"/>
    </xf>
    <xf numFmtId="0" fontId="28" fillId="0" borderId="37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0" fontId="0" fillId="0" borderId="0" xfId="0" applyAlignment="1" applyProtection="1">
      <alignment horizontal="left"/>
      <protection locked="0"/>
    </xf>
    <xf numFmtId="0" fontId="20" fillId="0" borderId="0" xfId="0" applyFont="1" applyFill="1" applyBorder="1" applyAlignment="1">
      <alignment horizontal="left"/>
    </xf>
    <xf numFmtId="0" fontId="6" fillId="0" borderId="0" xfId="0" applyFont="1" applyAlignment="1" applyProtection="1"/>
    <xf numFmtId="0" fontId="0" fillId="0" borderId="0" xfId="0" applyAlignment="1" applyProtection="1"/>
    <xf numFmtId="0" fontId="6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28" fillId="9" borderId="27" xfId="0" applyFont="1" applyFill="1" applyBorder="1" applyAlignment="1"/>
    <xf numFmtId="0" fontId="28" fillId="9" borderId="39" xfId="0" applyFont="1" applyFill="1" applyBorder="1" applyAlignment="1"/>
    <xf numFmtId="0" fontId="28" fillId="9" borderId="43" xfId="0" applyFont="1" applyFill="1" applyBorder="1" applyAlignment="1" applyProtection="1">
      <alignment horizontal="left"/>
    </xf>
    <xf numFmtId="0" fontId="28" fillId="9" borderId="44" xfId="0" applyFont="1" applyFill="1" applyBorder="1" applyAlignment="1" applyProtection="1">
      <alignment horizontal="left"/>
    </xf>
    <xf numFmtId="0" fontId="28" fillId="9" borderId="27" xfId="0" applyFont="1" applyFill="1" applyBorder="1" applyAlignment="1">
      <alignment horizontal="left"/>
    </xf>
    <xf numFmtId="0" fontId="28" fillId="9" borderId="39" xfId="0" applyFont="1" applyFill="1" applyBorder="1" applyAlignment="1">
      <alignment horizontal="left"/>
    </xf>
    <xf numFmtId="0" fontId="28" fillId="21" borderId="27" xfId="0" applyFont="1" applyFill="1" applyBorder="1" applyAlignment="1">
      <alignment horizontal="center" wrapText="1"/>
    </xf>
    <xf numFmtId="0" fontId="28" fillId="21" borderId="39" xfId="0" applyFont="1" applyFill="1" applyBorder="1" applyAlignment="1">
      <alignment horizontal="center" wrapText="1"/>
    </xf>
    <xf numFmtId="0" fontId="28" fillId="21" borderId="27" xfId="0" applyFont="1" applyFill="1" applyBorder="1" applyAlignment="1" applyProtection="1">
      <alignment horizontal="center" wrapText="1"/>
    </xf>
    <xf numFmtId="0" fontId="28" fillId="21" borderId="39" xfId="0" applyFont="1" applyFill="1" applyBorder="1" applyAlignment="1" applyProtection="1">
      <alignment horizontal="center" wrapText="1"/>
    </xf>
    <xf numFmtId="0" fontId="28" fillId="9" borderId="27" xfId="0" applyFont="1" applyFill="1" applyBorder="1" applyAlignment="1">
      <alignment horizontal="left" vertical="center" wrapText="1"/>
    </xf>
    <xf numFmtId="0" fontId="28" fillId="9" borderId="39" xfId="0" applyFont="1" applyFill="1" applyBorder="1" applyAlignment="1">
      <alignment horizontal="left" vertical="center" wrapText="1"/>
    </xf>
    <xf numFmtId="0" fontId="28" fillId="9" borderId="27" xfId="0" applyFont="1" applyFill="1" applyBorder="1" applyAlignment="1" applyProtection="1">
      <alignment horizontal="left"/>
    </xf>
    <xf numFmtId="0" fontId="28" fillId="9" borderId="39" xfId="0" applyFont="1" applyFill="1" applyBorder="1" applyAlignment="1" applyProtection="1">
      <alignment horizontal="left"/>
    </xf>
    <xf numFmtId="0" fontId="36" fillId="0" borderId="0" xfId="0" applyFont="1" applyAlignment="1" applyProtection="1">
      <alignment horizontal="center" wrapText="1"/>
      <protection locked="0"/>
    </xf>
    <xf numFmtId="0" fontId="36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  <protection locked="0"/>
    </xf>
  </cellXfs>
  <cellStyles count="5">
    <cellStyle name="Normalno" xfId="0" builtinId="0"/>
    <cellStyle name="Normalno 2" xfId="4"/>
    <cellStyle name="Zarez 2" xfId="1"/>
    <cellStyle name="Zarez 2 2" xfId="2"/>
    <cellStyle name="Zarez 3" xfId="3"/>
  </cellStyles>
  <dxfs count="0"/>
  <tableStyles count="0" defaultTableStyle="TableStyleMedium2" defaultPivotStyle="PivotStyleLight16"/>
  <colors>
    <mruColors>
      <color rgb="FFCCFF66"/>
      <color rgb="FF808000"/>
      <color rgb="FFCCCC00"/>
      <color rgb="FFFFCC99"/>
      <color rgb="FFC659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95250</xdr:rowOff>
    </xdr:from>
    <xdr:to>
      <xdr:col>1</xdr:col>
      <xdr:colOff>561975</xdr:colOff>
      <xdr:row>4</xdr:row>
      <xdr:rowOff>95250</xdr:rowOff>
    </xdr:to>
    <xdr:pic>
      <xdr:nvPicPr>
        <xdr:cNvPr id="3" name="Picture 2" descr="GRB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95250"/>
          <a:ext cx="5143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topLeftCell="A22" workbookViewId="0">
      <selection activeCell="N69" sqref="N69"/>
    </sheetView>
  </sheetViews>
  <sheetFormatPr defaultRowHeight="12.75" x14ac:dyDescent="0.2"/>
  <cols>
    <col min="1" max="1" width="3.7109375" style="1" customWidth="1"/>
    <col min="2" max="2" width="38.85546875" style="18" customWidth="1"/>
    <col min="3" max="3" width="11.140625" style="5" hidden="1" customWidth="1"/>
    <col min="4" max="9" width="9.140625" hidden="1" customWidth="1"/>
    <col min="10" max="10" width="0.140625" customWidth="1"/>
    <col min="11" max="11" width="15.140625" customWidth="1"/>
    <col min="12" max="12" width="14.7109375" customWidth="1"/>
    <col min="13" max="13" width="0.140625" customWidth="1"/>
    <col min="14" max="14" width="22.140625" customWidth="1"/>
    <col min="15" max="15" width="15.140625" customWidth="1"/>
    <col min="16" max="16" width="11.7109375" customWidth="1"/>
  </cols>
  <sheetData>
    <row r="1" spans="1:23" x14ac:dyDescent="0.2">
      <c r="R1" s="154"/>
      <c r="S1" s="154"/>
      <c r="T1" s="154"/>
      <c r="U1" s="154"/>
      <c r="V1" s="154"/>
      <c r="W1" s="154"/>
    </row>
    <row r="2" spans="1:23" x14ac:dyDescent="0.2">
      <c r="R2" s="154"/>
      <c r="S2" s="154"/>
      <c r="T2" s="154"/>
      <c r="U2" s="154"/>
      <c r="V2" s="154"/>
      <c r="W2" s="154"/>
    </row>
    <row r="3" spans="1:23" x14ac:dyDescent="0.2">
      <c r="P3" s="154"/>
      <c r="Q3" s="154"/>
      <c r="R3" s="154"/>
      <c r="S3" s="154"/>
      <c r="T3" s="154"/>
      <c r="U3" s="154"/>
      <c r="V3" s="154"/>
      <c r="W3" s="154"/>
    </row>
    <row r="4" spans="1:23" x14ac:dyDescent="0.2">
      <c r="P4" s="154"/>
      <c r="Q4" s="154"/>
      <c r="R4" s="154"/>
      <c r="S4" s="154"/>
      <c r="T4" s="154"/>
      <c r="U4" s="154"/>
      <c r="V4" s="154"/>
      <c r="W4" s="154"/>
    </row>
    <row r="5" spans="1:23" x14ac:dyDescent="0.2">
      <c r="A5" s="153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4"/>
      <c r="O5" s="154"/>
      <c r="P5" s="154"/>
      <c r="Q5" s="154"/>
      <c r="R5" s="154"/>
      <c r="S5" s="154"/>
      <c r="T5" s="154"/>
      <c r="U5" s="154"/>
      <c r="V5" s="154"/>
      <c r="W5" s="154"/>
    </row>
    <row r="6" spans="1:23" x14ac:dyDescent="0.2">
      <c r="A6" s="895" t="s">
        <v>476</v>
      </c>
      <c r="B6" s="851"/>
      <c r="C6" s="851"/>
      <c r="D6" s="851"/>
      <c r="E6" s="851"/>
      <c r="F6" s="851"/>
      <c r="G6" s="851"/>
      <c r="H6" s="851"/>
      <c r="I6" s="851"/>
      <c r="J6" s="851"/>
      <c r="K6" s="851"/>
      <c r="L6" s="851"/>
      <c r="M6" s="851"/>
      <c r="N6" s="844"/>
      <c r="O6" s="844"/>
      <c r="P6" s="844"/>
      <c r="Q6" s="826"/>
      <c r="R6" s="826"/>
      <c r="S6" s="154"/>
      <c r="T6" s="154"/>
      <c r="U6" s="154"/>
      <c r="V6" s="154"/>
      <c r="W6" s="154"/>
    </row>
    <row r="7" spans="1:23" x14ac:dyDescent="0.2">
      <c r="A7" s="896" t="s">
        <v>484</v>
      </c>
      <c r="B7" s="852"/>
      <c r="C7" s="852"/>
      <c r="D7" s="852"/>
      <c r="E7" s="852"/>
      <c r="F7" s="852"/>
      <c r="G7" s="852"/>
      <c r="H7" s="852"/>
      <c r="I7" s="852"/>
      <c r="J7" s="852"/>
      <c r="K7" s="852"/>
      <c r="L7" s="852"/>
      <c r="M7" s="852"/>
      <c r="N7" s="844"/>
      <c r="O7" s="844"/>
      <c r="P7" s="844"/>
      <c r="Q7" s="826"/>
      <c r="R7" s="826"/>
      <c r="S7" s="154"/>
      <c r="T7" s="154"/>
      <c r="U7" s="154"/>
      <c r="V7" s="154"/>
      <c r="W7" s="154"/>
    </row>
    <row r="8" spans="1:23" x14ac:dyDescent="0.2">
      <c r="A8" s="896" t="s">
        <v>483</v>
      </c>
      <c r="B8" s="852"/>
      <c r="C8" s="852"/>
      <c r="D8" s="852"/>
      <c r="E8" s="852"/>
      <c r="F8" s="852"/>
      <c r="G8" s="852"/>
      <c r="H8" s="852"/>
      <c r="I8" s="852"/>
      <c r="J8" s="852"/>
      <c r="K8" s="852"/>
      <c r="L8" s="852"/>
      <c r="M8" s="852"/>
      <c r="N8" s="844"/>
      <c r="O8" s="844"/>
      <c r="P8" s="844"/>
      <c r="Q8" s="826"/>
      <c r="R8" s="826"/>
      <c r="S8" s="154"/>
      <c r="T8" s="154"/>
      <c r="U8" s="154"/>
      <c r="V8" s="154"/>
      <c r="W8" s="154"/>
    </row>
    <row r="9" spans="1:23" ht="15.75" customHeight="1" x14ac:dyDescent="0.2">
      <c r="A9" s="910"/>
      <c r="B9" s="910"/>
      <c r="C9" s="910"/>
      <c r="D9" s="910"/>
      <c r="E9" s="910"/>
      <c r="F9" s="910"/>
      <c r="G9" s="910"/>
      <c r="H9" s="910"/>
      <c r="I9" s="910"/>
      <c r="J9" s="910"/>
      <c r="K9" s="910"/>
      <c r="L9" s="910"/>
      <c r="M9" s="910"/>
      <c r="N9" s="154"/>
      <c r="O9" s="154"/>
      <c r="P9" s="154"/>
      <c r="Q9" s="154"/>
      <c r="R9" s="154"/>
      <c r="S9" s="154"/>
      <c r="T9" s="154"/>
      <c r="U9" s="154"/>
      <c r="V9" s="154"/>
      <c r="W9" s="154"/>
    </row>
    <row r="10" spans="1:23" ht="15.75" customHeight="1" x14ac:dyDescent="0.2">
      <c r="N10" s="154"/>
      <c r="O10" s="154"/>
      <c r="P10" s="154"/>
      <c r="Q10" s="154"/>
      <c r="R10" s="154"/>
      <c r="S10" s="154"/>
      <c r="T10" s="154"/>
      <c r="U10" s="154"/>
      <c r="V10" s="154"/>
      <c r="W10" s="154"/>
    </row>
    <row r="11" spans="1:23" ht="15.75" customHeight="1" x14ac:dyDescent="0.2">
      <c r="B11" s="17"/>
      <c r="C11" s="32"/>
      <c r="D11" s="1"/>
      <c r="E11" s="1"/>
      <c r="F11" s="1"/>
      <c r="G11" s="1"/>
      <c r="H11" s="1"/>
      <c r="I11" s="1"/>
      <c r="J11" s="1"/>
      <c r="K11" s="1"/>
      <c r="L11" s="1"/>
      <c r="M11" s="1"/>
      <c r="N11" s="154"/>
      <c r="O11" s="154"/>
      <c r="P11" s="154"/>
      <c r="Q11" s="154"/>
      <c r="R11" s="154"/>
      <c r="S11" s="154"/>
      <c r="T11" s="154"/>
      <c r="U11" s="154"/>
      <c r="V11" s="154"/>
      <c r="W11" s="154"/>
    </row>
    <row r="12" spans="1:23" ht="15" customHeight="1" x14ac:dyDescent="0.25">
      <c r="B12" s="711"/>
      <c r="C12" s="711"/>
      <c r="D12" s="711"/>
      <c r="E12" s="711"/>
      <c r="F12" s="711"/>
      <c r="G12" s="711"/>
      <c r="H12" s="711"/>
      <c r="I12" s="711"/>
      <c r="J12" s="711"/>
      <c r="K12" s="711"/>
      <c r="L12" s="711"/>
      <c r="M12" s="711"/>
      <c r="N12" s="711"/>
      <c r="O12" s="711"/>
      <c r="P12" s="711"/>
      <c r="Q12" s="154"/>
      <c r="R12" s="154"/>
      <c r="S12" s="154"/>
      <c r="T12" s="154"/>
      <c r="U12" s="154"/>
      <c r="V12" s="154"/>
      <c r="W12" s="154"/>
    </row>
    <row r="13" spans="1:23" ht="15" customHeight="1" x14ac:dyDescent="0.25">
      <c r="A13" s="711" t="s">
        <v>477</v>
      </c>
      <c r="B13" s="822"/>
      <c r="C13" s="822"/>
      <c r="D13" s="822"/>
      <c r="E13" s="822"/>
      <c r="F13" s="822"/>
      <c r="G13" s="822"/>
      <c r="H13" s="822"/>
      <c r="I13" s="822"/>
      <c r="J13" s="822"/>
      <c r="K13" s="822"/>
      <c r="L13" s="822"/>
      <c r="M13" s="711"/>
      <c r="N13" s="711"/>
      <c r="O13" s="711"/>
      <c r="P13" s="711"/>
      <c r="Q13" s="154"/>
      <c r="R13" s="154"/>
      <c r="S13" s="154"/>
      <c r="T13" s="154"/>
      <c r="U13" s="154"/>
      <c r="V13" s="154"/>
      <c r="W13" s="154"/>
    </row>
    <row r="14" spans="1:23" ht="15" customHeight="1" x14ac:dyDescent="0.25">
      <c r="A14" s="711" t="s">
        <v>478</v>
      </c>
      <c r="B14" s="822"/>
      <c r="C14" s="822"/>
      <c r="D14" s="822"/>
      <c r="E14" s="822"/>
      <c r="F14" s="822"/>
      <c r="G14" s="822"/>
      <c r="H14" s="822"/>
      <c r="I14" s="822"/>
      <c r="J14" s="822"/>
      <c r="K14" s="822"/>
      <c r="L14" s="822"/>
      <c r="M14" s="711"/>
      <c r="N14" s="154"/>
      <c r="O14" s="154"/>
      <c r="P14" s="154"/>
      <c r="Q14" s="154"/>
      <c r="R14" s="154"/>
      <c r="S14" s="154"/>
      <c r="T14" s="154"/>
      <c r="U14" s="154"/>
      <c r="V14" s="154"/>
      <c r="W14" s="154"/>
    </row>
    <row r="15" spans="1:23" ht="15.75" x14ac:dyDescent="0.25">
      <c r="A15" s="155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N15" s="154"/>
      <c r="O15" s="154"/>
      <c r="P15" s="154"/>
      <c r="Q15" s="154"/>
      <c r="R15" s="154"/>
      <c r="S15" s="154"/>
      <c r="T15" s="154"/>
      <c r="U15" s="154"/>
      <c r="V15" s="154"/>
      <c r="W15" s="154"/>
    </row>
    <row r="16" spans="1:23" ht="15.75" x14ac:dyDescent="0.25">
      <c r="A16" s="712" t="s">
        <v>1</v>
      </c>
      <c r="B16" s="67" t="s">
        <v>109</v>
      </c>
      <c r="C16" s="31"/>
      <c r="L16" s="16"/>
      <c r="N16" s="154"/>
      <c r="O16" s="154"/>
      <c r="P16" s="154"/>
      <c r="Q16" s="154"/>
      <c r="R16" s="154"/>
      <c r="S16" s="154"/>
      <c r="T16" s="154"/>
      <c r="U16" s="154"/>
      <c r="V16" s="154"/>
      <c r="W16" s="154"/>
    </row>
    <row r="17" spans="1:30" ht="15" x14ac:dyDescent="0.25">
      <c r="A17" s="66"/>
      <c r="B17" s="64" t="s">
        <v>0</v>
      </c>
      <c r="N17" s="154"/>
      <c r="O17" s="154"/>
      <c r="P17" s="154"/>
      <c r="Q17" s="154"/>
      <c r="R17" s="154"/>
      <c r="S17" s="154"/>
      <c r="T17" s="154"/>
      <c r="U17" s="154"/>
      <c r="V17" s="154"/>
      <c r="W17" s="154"/>
    </row>
    <row r="18" spans="1:30" ht="15" x14ac:dyDescent="0.2">
      <c r="A18" s="2"/>
      <c r="B18" s="64"/>
      <c r="I18" s="821"/>
      <c r="J18" s="821"/>
      <c r="K18" s="821"/>
      <c r="L18" s="821"/>
      <c r="M18" s="821"/>
      <c r="N18" s="821"/>
      <c r="O18" s="821"/>
      <c r="P18" s="821"/>
      <c r="Q18" s="821"/>
      <c r="R18" s="821"/>
      <c r="S18" s="154"/>
      <c r="T18" s="154"/>
      <c r="U18" s="154"/>
      <c r="V18" s="154"/>
      <c r="W18" s="154"/>
    </row>
    <row r="19" spans="1:30" x14ac:dyDescent="0.2">
      <c r="E19" s="10"/>
      <c r="F19" s="6"/>
      <c r="I19" s="821"/>
      <c r="J19" s="821"/>
      <c r="K19" s="821"/>
      <c r="L19" s="821"/>
      <c r="M19" s="821"/>
      <c r="N19" s="821"/>
      <c r="O19" s="821"/>
      <c r="P19" s="821"/>
      <c r="Q19" s="821"/>
      <c r="R19" s="821"/>
      <c r="S19" s="154"/>
      <c r="T19" s="154"/>
      <c r="U19" s="154"/>
      <c r="V19" s="154"/>
      <c r="W19" s="154"/>
    </row>
    <row r="20" spans="1:30" x14ac:dyDescent="0.2">
      <c r="B20" s="34" t="s">
        <v>485</v>
      </c>
      <c r="C20" s="823"/>
      <c r="D20" s="34"/>
      <c r="E20" s="34"/>
      <c r="F20" s="824"/>
      <c r="G20" s="34"/>
      <c r="H20" s="34"/>
      <c r="I20" s="825"/>
      <c r="J20" s="825"/>
      <c r="K20" s="825"/>
      <c r="L20" s="825"/>
      <c r="M20" s="825"/>
      <c r="N20" s="825"/>
      <c r="O20" s="825"/>
      <c r="P20" s="825"/>
      <c r="Q20" s="825"/>
      <c r="R20" s="825"/>
      <c r="S20" s="826"/>
      <c r="T20" s="154"/>
      <c r="U20" s="154"/>
      <c r="V20" s="154"/>
      <c r="W20" s="154"/>
    </row>
    <row r="21" spans="1:30" x14ac:dyDescent="0.2">
      <c r="A21" s="3"/>
      <c r="C21" s="6"/>
      <c r="L21" s="65"/>
      <c r="N21" s="154"/>
      <c r="O21" s="154"/>
      <c r="P21" s="154"/>
      <c r="Q21" s="154"/>
      <c r="R21" s="154"/>
      <c r="S21" s="154"/>
      <c r="T21" s="154"/>
      <c r="U21" s="154"/>
      <c r="V21" s="154"/>
    </row>
    <row r="22" spans="1:30" ht="15" x14ac:dyDescent="0.25">
      <c r="B22" s="195" t="s">
        <v>283</v>
      </c>
      <c r="C22" s="16" t="s">
        <v>67</v>
      </c>
      <c r="L22" s="36"/>
      <c r="N22" s="154"/>
      <c r="O22" s="154"/>
      <c r="P22" s="154"/>
      <c r="Q22" s="154"/>
      <c r="R22" s="154"/>
      <c r="S22" s="154"/>
      <c r="T22" s="154"/>
      <c r="U22" s="154"/>
      <c r="V22" s="154"/>
    </row>
    <row r="23" spans="1:30" ht="15" x14ac:dyDescent="0.25">
      <c r="A23" s="68" t="s">
        <v>2</v>
      </c>
      <c r="C23" s="6"/>
      <c r="L23" s="36"/>
      <c r="N23" s="154"/>
      <c r="O23" s="154"/>
      <c r="P23" s="154"/>
      <c r="Q23" s="154"/>
      <c r="R23" s="154"/>
      <c r="S23" s="154"/>
      <c r="T23" s="154"/>
      <c r="U23" s="154"/>
      <c r="V23" s="154"/>
    </row>
    <row r="24" spans="1:30" ht="25.5" x14ac:dyDescent="0.2">
      <c r="B24" s="538"/>
      <c r="C24" s="58"/>
      <c r="D24" s="59"/>
      <c r="E24" s="59"/>
      <c r="F24" s="59"/>
      <c r="G24" s="59"/>
      <c r="H24" s="59"/>
      <c r="I24" s="59"/>
      <c r="J24" s="59"/>
      <c r="K24" s="816" t="s">
        <v>473</v>
      </c>
      <c r="L24" s="710" t="s">
        <v>474</v>
      </c>
      <c r="M24" s="705"/>
      <c r="N24" s="710" t="s">
        <v>467</v>
      </c>
      <c r="O24" s="710" t="s">
        <v>461</v>
      </c>
      <c r="P24" s="710" t="s">
        <v>465</v>
      </c>
      <c r="Q24" s="154"/>
      <c r="R24" s="154"/>
      <c r="S24" s="154"/>
      <c r="T24" s="154"/>
      <c r="U24" s="154"/>
      <c r="V24" s="154"/>
    </row>
    <row r="25" spans="1:30" s="11" customFormat="1" x14ac:dyDescent="0.2">
      <c r="A25" s="1"/>
      <c r="B25" s="539"/>
      <c r="C25" s="60"/>
      <c r="D25" s="61"/>
      <c r="E25" s="61"/>
      <c r="F25" s="61"/>
      <c r="G25" s="61"/>
      <c r="H25" s="61"/>
      <c r="I25" s="61"/>
      <c r="J25" s="61"/>
      <c r="K25" s="815" t="s">
        <v>68</v>
      </c>
      <c r="L25" s="709" t="s">
        <v>68</v>
      </c>
      <c r="M25" s="706"/>
      <c r="N25" s="709" t="s">
        <v>68</v>
      </c>
      <c r="O25" s="709" t="s">
        <v>68</v>
      </c>
      <c r="P25" s="709" t="s">
        <v>68</v>
      </c>
      <c r="Q25" s="154"/>
      <c r="R25" s="154"/>
      <c r="S25" s="154"/>
      <c r="T25" s="154"/>
      <c r="U25" s="154"/>
      <c r="V25" s="154"/>
    </row>
    <row r="26" spans="1:30" s="11" customFormat="1" x14ac:dyDescent="0.2">
      <c r="A26" s="1"/>
      <c r="B26" s="182" t="s">
        <v>276</v>
      </c>
      <c r="C26" s="183"/>
      <c r="D26" s="184"/>
      <c r="E26" s="184"/>
      <c r="F26" s="184"/>
      <c r="G26" s="184"/>
      <c r="H26" s="184"/>
      <c r="I26" s="184"/>
      <c r="J26" s="703"/>
      <c r="K26" s="817">
        <v>10118805</v>
      </c>
      <c r="L26" s="586">
        <v>14190000</v>
      </c>
      <c r="M26" s="611"/>
      <c r="N26" s="819">
        <v>4365350</v>
      </c>
      <c r="O26" s="677">
        <f>N26/L26</f>
        <v>0.30763565891472866</v>
      </c>
      <c r="P26" s="677">
        <f>N26/K26</f>
        <v>0.43140963779813923</v>
      </c>
      <c r="Q26" s="154"/>
      <c r="R26" s="154"/>
      <c r="S26" s="154"/>
      <c r="T26" s="154"/>
      <c r="U26" s="154"/>
      <c r="V26" s="154"/>
    </row>
    <row r="27" spans="1:30" s="11" customFormat="1" x14ac:dyDescent="0.2">
      <c r="A27" s="3"/>
      <c r="B27" s="185" t="s">
        <v>277</v>
      </c>
      <c r="C27" s="183" t="s">
        <v>5</v>
      </c>
      <c r="D27" s="184"/>
      <c r="E27" s="184"/>
      <c r="F27" s="184"/>
      <c r="G27" s="184"/>
      <c r="H27" s="184"/>
      <c r="I27" s="184"/>
      <c r="J27" s="703"/>
      <c r="K27" s="817">
        <v>1620580</v>
      </c>
      <c r="L27" s="586">
        <v>1999500</v>
      </c>
      <c r="M27" s="611"/>
      <c r="N27" s="586">
        <v>108011</v>
      </c>
      <c r="O27" s="677">
        <f>N27/L27</f>
        <v>5.4019004751187795E-2</v>
      </c>
      <c r="P27" s="677">
        <f>N27/K27</f>
        <v>6.6649594589591382E-2</v>
      </c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</row>
    <row r="28" spans="1:30" s="11" customFormat="1" ht="12.75" customHeight="1" x14ac:dyDescent="0.2">
      <c r="A28" s="1"/>
      <c r="B28" s="186" t="s">
        <v>278</v>
      </c>
      <c r="C28" s="187"/>
      <c r="D28" s="188"/>
      <c r="E28" s="188"/>
      <c r="F28" s="188"/>
      <c r="G28" s="188"/>
      <c r="H28" s="188"/>
      <c r="I28" s="188"/>
      <c r="J28" s="704"/>
      <c r="K28" s="818">
        <v>6529231</v>
      </c>
      <c r="L28" s="707">
        <v>8087000</v>
      </c>
      <c r="M28" s="708"/>
      <c r="N28" s="707">
        <v>3038983</v>
      </c>
      <c r="O28" s="820">
        <f>N28/L28</f>
        <v>0.37578620007419317</v>
      </c>
      <c r="P28" s="820">
        <f>N28/K28</f>
        <v>0.46544271446361751</v>
      </c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</row>
    <row r="29" spans="1:30" s="11" customFormat="1" x14ac:dyDescent="0.2">
      <c r="A29" s="42"/>
      <c r="B29" s="186" t="s">
        <v>279</v>
      </c>
      <c r="C29" s="187"/>
      <c r="D29" s="188"/>
      <c r="E29" s="188"/>
      <c r="F29" s="188"/>
      <c r="G29" s="188"/>
      <c r="H29" s="188"/>
      <c r="I29" s="188"/>
      <c r="J29" s="704"/>
      <c r="K29" s="818">
        <v>4479358</v>
      </c>
      <c r="L29" s="707">
        <v>8497500</v>
      </c>
      <c r="M29" s="708"/>
      <c r="N29" s="707">
        <v>3931183</v>
      </c>
      <c r="O29" s="820">
        <f>N29/L29</f>
        <v>0.4626281847602236</v>
      </c>
      <c r="P29" s="820">
        <f>N29/K29</f>
        <v>0.87762197172005452</v>
      </c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</row>
    <row r="30" spans="1:30" s="11" customFormat="1" x14ac:dyDescent="0.2">
      <c r="A30" s="40"/>
      <c r="B30" s="189"/>
      <c r="C30" s="173"/>
      <c r="D30" s="62"/>
      <c r="E30" s="62"/>
      <c r="F30" s="62"/>
      <c r="G30" s="62"/>
      <c r="H30" s="62"/>
      <c r="I30" s="62"/>
      <c r="J30" s="62"/>
      <c r="K30" s="62"/>
      <c r="L30" s="62"/>
      <c r="M30" s="190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</row>
    <row r="31" spans="1:30" s="11" customFormat="1" ht="12.75" customHeight="1" x14ac:dyDescent="0.2">
      <c r="A31" s="191"/>
      <c r="B31" s="192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0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</row>
    <row r="32" spans="1:30" x14ac:dyDescent="0.2">
      <c r="A32" s="191"/>
      <c r="B32" s="192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0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</row>
    <row r="33" spans="1:30" x14ac:dyDescent="0.2">
      <c r="A33" s="191"/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0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</row>
    <row r="34" spans="1:30" ht="15" x14ac:dyDescent="0.25">
      <c r="A34" s="69" t="s">
        <v>4</v>
      </c>
      <c r="B34" s="911" t="s">
        <v>110</v>
      </c>
      <c r="C34" s="911"/>
      <c r="D34" s="911"/>
      <c r="E34" s="911"/>
      <c r="F34" s="911"/>
      <c r="G34" s="911"/>
      <c r="H34" s="911"/>
      <c r="I34" s="911"/>
      <c r="J34" s="911"/>
      <c r="K34" s="911"/>
      <c r="L34" s="911"/>
      <c r="M34" s="11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</row>
    <row r="35" spans="1:30" ht="15" x14ac:dyDescent="0.25">
      <c r="A35" s="69"/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1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</row>
    <row r="36" spans="1:30" x14ac:dyDescent="0.2">
      <c r="A36" s="606"/>
      <c r="B36" s="607" t="s">
        <v>280</v>
      </c>
      <c r="C36" s="607"/>
      <c r="D36" s="607"/>
      <c r="E36" s="607"/>
      <c r="F36" s="607"/>
      <c r="G36" s="607"/>
      <c r="H36" s="607"/>
      <c r="I36" s="607"/>
      <c r="J36" s="607"/>
      <c r="K36" s="607"/>
      <c r="L36" s="613"/>
      <c r="M36" s="192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</row>
    <row r="37" spans="1:30" x14ac:dyDescent="0.2">
      <c r="A37" s="43"/>
      <c r="B37" s="192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1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</row>
    <row r="38" spans="1:30" x14ac:dyDescent="0.2">
      <c r="A38" s="43"/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1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</row>
    <row r="39" spans="1:30" ht="15" x14ac:dyDescent="0.25">
      <c r="A39" s="194" t="s">
        <v>3</v>
      </c>
      <c r="B39" s="196" t="s">
        <v>113</v>
      </c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1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</row>
    <row r="40" spans="1:30" ht="15" x14ac:dyDescent="0.25">
      <c r="A40" s="194"/>
      <c r="B40" s="196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1"/>
      <c r="N40" s="154"/>
      <c r="O40" s="154"/>
      <c r="P40" s="154"/>
      <c r="Q40" s="154"/>
      <c r="R40" s="154"/>
      <c r="S40" s="154"/>
      <c r="T40" s="154"/>
      <c r="U40" s="154"/>
      <c r="V40" s="154"/>
      <c r="W40" s="154"/>
    </row>
    <row r="41" spans="1:30" ht="25.5" x14ac:dyDescent="0.2">
      <c r="A41" s="43"/>
      <c r="B41" s="538"/>
      <c r="C41" s="58"/>
      <c r="D41" s="59"/>
      <c r="E41" s="59"/>
      <c r="F41" s="59"/>
      <c r="G41" s="59"/>
      <c r="H41" s="59"/>
      <c r="I41" s="59"/>
      <c r="J41" s="59"/>
      <c r="K41" s="816" t="s">
        <v>473</v>
      </c>
      <c r="L41" s="908" t="s">
        <v>475</v>
      </c>
      <c r="M41" s="608"/>
      <c r="N41" s="908" t="s">
        <v>467</v>
      </c>
      <c r="O41" s="908" t="s">
        <v>461</v>
      </c>
      <c r="P41" s="908" t="s">
        <v>465</v>
      </c>
      <c r="Q41" s="154"/>
      <c r="R41" s="154"/>
      <c r="S41" s="154"/>
      <c r="T41" s="154"/>
      <c r="U41" s="154"/>
      <c r="V41" s="154"/>
      <c r="W41" s="154"/>
    </row>
    <row r="42" spans="1:30" ht="12.75" customHeight="1" x14ac:dyDescent="0.2">
      <c r="A42" s="43"/>
      <c r="B42" s="539"/>
      <c r="C42" s="60"/>
      <c r="D42" s="61"/>
      <c r="E42" s="61"/>
      <c r="F42" s="61"/>
      <c r="G42" s="61"/>
      <c r="H42" s="61"/>
      <c r="I42" s="61"/>
      <c r="J42" s="61"/>
      <c r="K42" s="815" t="s">
        <v>68</v>
      </c>
      <c r="L42" s="909"/>
      <c r="M42" s="609"/>
      <c r="N42" s="909"/>
      <c r="O42" s="909"/>
      <c r="P42" s="909"/>
      <c r="Q42" s="154"/>
      <c r="R42" s="154"/>
      <c r="S42" s="154"/>
      <c r="T42" s="154"/>
      <c r="U42" s="154"/>
      <c r="V42" s="154"/>
      <c r="W42" s="154"/>
    </row>
    <row r="43" spans="1:30" x14ac:dyDescent="0.2">
      <c r="A43" s="43"/>
      <c r="B43" s="602" t="s">
        <v>434</v>
      </c>
      <c r="C43" s="610"/>
      <c r="D43" s="589"/>
      <c r="E43" s="589"/>
      <c r="F43" s="589"/>
      <c r="G43" s="589"/>
      <c r="H43" s="589"/>
      <c r="I43" s="589"/>
      <c r="J43" s="589"/>
      <c r="K43" s="586">
        <v>2765211</v>
      </c>
      <c r="L43" s="586">
        <v>4000000</v>
      </c>
      <c r="M43" s="611"/>
      <c r="N43" s="586">
        <v>2734788</v>
      </c>
      <c r="O43" s="677">
        <f>N43/L43</f>
        <v>0.683697</v>
      </c>
      <c r="P43" s="677">
        <f>N43/K43</f>
        <v>0.98899794626883808</v>
      </c>
      <c r="Q43" s="154"/>
      <c r="R43" s="154"/>
      <c r="S43" s="154"/>
      <c r="T43" s="154"/>
      <c r="U43" s="154"/>
      <c r="V43" s="154"/>
      <c r="W43" s="154"/>
    </row>
    <row r="44" spans="1:30" ht="25.5" x14ac:dyDescent="0.2">
      <c r="A44" s="43"/>
      <c r="B44" s="612" t="s">
        <v>435</v>
      </c>
      <c r="C44" s="610" t="s">
        <v>5</v>
      </c>
      <c r="D44" s="589"/>
      <c r="E44" s="589"/>
      <c r="F44" s="589"/>
      <c r="G44" s="589"/>
      <c r="H44" s="589"/>
      <c r="I44" s="589"/>
      <c r="J44" s="589"/>
      <c r="K44" s="589">
        <v>0</v>
      </c>
      <c r="L44" s="586">
        <v>5500000</v>
      </c>
      <c r="M44" s="611"/>
      <c r="N44" s="586">
        <v>0</v>
      </c>
      <c r="O44" s="677">
        <f>N44/L44</f>
        <v>0</v>
      </c>
      <c r="P44" s="677">
        <v>0</v>
      </c>
      <c r="Q44" s="154"/>
      <c r="R44" s="154"/>
      <c r="S44" s="154"/>
      <c r="T44" s="154"/>
      <c r="U44" s="154"/>
      <c r="V44" s="154"/>
      <c r="W44" s="154"/>
    </row>
    <row r="45" spans="1:30" x14ac:dyDescent="0.2">
      <c r="A45" s="193"/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1"/>
      <c r="N45" s="154"/>
      <c r="O45" s="154"/>
      <c r="P45" s="154"/>
      <c r="Q45" s="154"/>
      <c r="R45" s="154"/>
      <c r="S45" s="154"/>
      <c r="T45" s="154"/>
      <c r="U45" s="154"/>
      <c r="V45" s="154"/>
      <c r="W45" s="154"/>
    </row>
    <row r="46" spans="1:30" x14ac:dyDescent="0.2">
      <c r="A46" s="193"/>
      <c r="B46" s="607" t="s">
        <v>281</v>
      </c>
      <c r="C46" s="607"/>
      <c r="D46" s="607"/>
      <c r="E46" s="607"/>
      <c r="F46" s="607"/>
      <c r="G46" s="607"/>
      <c r="H46" s="607"/>
      <c r="I46" s="607"/>
      <c r="J46" s="607"/>
      <c r="K46" s="607"/>
      <c r="L46" s="613"/>
      <c r="M46" s="613">
        <v>4444554</v>
      </c>
      <c r="N46" s="154"/>
      <c r="O46" s="154"/>
      <c r="P46" s="154"/>
      <c r="Q46" s="154"/>
      <c r="R46" s="154"/>
      <c r="S46" s="154"/>
      <c r="T46" s="154"/>
      <c r="U46" s="154"/>
      <c r="V46" s="154"/>
      <c r="W46" s="154"/>
    </row>
    <row r="47" spans="1:30" x14ac:dyDescent="0.2">
      <c r="B47" s="192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1"/>
      <c r="N47" s="154"/>
      <c r="O47" s="154"/>
      <c r="P47" s="154"/>
      <c r="Q47" s="154"/>
      <c r="R47" s="154"/>
      <c r="S47" s="154"/>
      <c r="T47" s="154"/>
      <c r="U47" s="154"/>
      <c r="V47" s="154"/>
      <c r="W47" s="154"/>
    </row>
    <row r="48" spans="1:30" ht="25.5" x14ac:dyDescent="0.2">
      <c r="B48" s="614" t="s">
        <v>282</v>
      </c>
      <c r="C48" s="607"/>
      <c r="D48" s="607"/>
      <c r="E48" s="607"/>
      <c r="F48" s="607"/>
      <c r="G48" s="607"/>
      <c r="H48" s="607"/>
      <c r="I48" s="607"/>
      <c r="J48" s="607"/>
      <c r="K48" s="607"/>
      <c r="L48" s="613">
        <v>0</v>
      </c>
      <c r="M48" s="11"/>
      <c r="N48" s="154"/>
      <c r="O48" s="154"/>
      <c r="P48" s="154"/>
      <c r="Q48" s="154"/>
      <c r="R48" s="154"/>
      <c r="S48" s="154"/>
      <c r="T48" s="154"/>
      <c r="U48" s="154"/>
      <c r="V48" s="154"/>
      <c r="W48" s="154"/>
    </row>
    <row r="49" spans="2:17" x14ac:dyDescent="0.2"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1"/>
      <c r="N49" s="154"/>
      <c r="O49" s="154"/>
      <c r="P49" s="154"/>
      <c r="Q49" s="154"/>
    </row>
    <row r="50" spans="2:17" x14ac:dyDescent="0.2">
      <c r="B50" s="615" t="s">
        <v>114</v>
      </c>
      <c r="C50" s="574"/>
      <c r="N50" s="154"/>
      <c r="O50" s="154"/>
      <c r="Q50" s="154"/>
    </row>
    <row r="51" spans="2:17" x14ac:dyDescent="0.2">
      <c r="N51" s="154"/>
      <c r="O51" s="154"/>
    </row>
    <row r="52" spans="2:17" x14ac:dyDescent="0.2">
      <c r="B52" s="616" t="s">
        <v>115</v>
      </c>
    </row>
    <row r="53" spans="2:17" x14ac:dyDescent="0.2">
      <c r="B53" s="18" t="s">
        <v>436</v>
      </c>
    </row>
  </sheetData>
  <mergeCells count="6">
    <mergeCell ref="P41:P42"/>
    <mergeCell ref="A9:M9"/>
    <mergeCell ref="B34:L34"/>
    <mergeCell ref="L41:L42"/>
    <mergeCell ref="N41:N42"/>
    <mergeCell ref="O41:O42"/>
  </mergeCells>
  <phoneticPr fontId="0" type="noConversion"/>
  <pageMargins left="0.74803149606299213" right="0.49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workbookViewId="0">
      <selection activeCell="N69" sqref="N69"/>
    </sheetView>
  </sheetViews>
  <sheetFormatPr defaultRowHeight="12.75" x14ac:dyDescent="0.2"/>
  <cols>
    <col min="1" max="1" width="5.85546875" customWidth="1"/>
    <col min="2" max="2" width="55.42578125" style="15" customWidth="1"/>
    <col min="3" max="3" width="15.140625" style="15" customWidth="1"/>
    <col min="4" max="4" width="14.42578125" style="47" customWidth="1"/>
    <col min="5" max="6" width="12.7109375" bestFit="1" customWidth="1"/>
    <col min="7" max="7" width="14.7109375" customWidth="1"/>
    <col min="8" max="8" width="34.42578125" customWidth="1"/>
    <col min="9" max="9" width="11.140625" customWidth="1"/>
    <col min="10" max="10" width="10.140625" customWidth="1"/>
    <col min="11" max="11" width="11.7109375" customWidth="1"/>
    <col min="14" max="14" width="22.140625" customWidth="1"/>
  </cols>
  <sheetData>
    <row r="1" spans="1:18" s="4" customFormat="1" x14ac:dyDescent="0.2">
      <c r="B1" s="19"/>
      <c r="C1" s="19"/>
      <c r="D1" s="44"/>
      <c r="F1" s="80"/>
      <c r="G1" s="80"/>
      <c r="H1" s="80"/>
      <c r="I1" s="80"/>
      <c r="J1" s="80"/>
      <c r="K1" s="80"/>
      <c r="L1" s="80"/>
    </row>
    <row r="2" spans="1:18" s="4" customFormat="1" ht="15" customHeight="1" x14ac:dyDescent="0.2">
      <c r="B2" s="19"/>
      <c r="C2" s="19"/>
      <c r="D2" s="44"/>
      <c r="E2" s="35"/>
      <c r="F2" s="80"/>
      <c r="G2" s="80"/>
      <c r="H2" s="80"/>
      <c r="I2" s="80"/>
      <c r="J2" s="80"/>
      <c r="K2" s="80"/>
      <c r="L2" s="80"/>
    </row>
    <row r="3" spans="1:18" ht="15" x14ac:dyDescent="0.25">
      <c r="A3" s="20"/>
      <c r="B3" s="63" t="s">
        <v>6</v>
      </c>
      <c r="C3" s="63"/>
      <c r="D3" s="45"/>
      <c r="E3" s="36"/>
      <c r="F3" s="80"/>
      <c r="G3" s="80"/>
      <c r="H3" s="80"/>
      <c r="I3" s="80"/>
      <c r="J3" s="80"/>
      <c r="K3" s="80"/>
      <c r="L3" s="80"/>
    </row>
    <row r="4" spans="1:18" ht="13.5" thickBot="1" x14ac:dyDescent="0.25">
      <c r="A4" s="21"/>
      <c r="B4" s="22"/>
      <c r="C4" s="22"/>
      <c r="D4" s="46"/>
      <c r="F4" s="80"/>
      <c r="G4" s="80"/>
      <c r="H4" s="80"/>
      <c r="I4" s="80"/>
      <c r="J4" s="80"/>
      <c r="K4" s="80"/>
      <c r="L4" s="80"/>
    </row>
    <row r="5" spans="1:18" ht="50.25" customHeight="1" thickBot="1" x14ac:dyDescent="0.25">
      <c r="A5" s="114" t="s">
        <v>7</v>
      </c>
      <c r="B5" s="115" t="s">
        <v>8</v>
      </c>
      <c r="C5" s="777" t="s">
        <v>466</v>
      </c>
      <c r="D5" s="116" t="s">
        <v>453</v>
      </c>
      <c r="E5" s="116" t="s">
        <v>467</v>
      </c>
      <c r="F5" s="116" t="s">
        <v>464</v>
      </c>
      <c r="G5" s="116" t="s">
        <v>468</v>
      </c>
      <c r="H5" s="80"/>
      <c r="I5" s="80"/>
      <c r="J5" s="80"/>
      <c r="K5" s="80"/>
      <c r="L5" s="80"/>
    </row>
    <row r="6" spans="1:18" ht="12.75" customHeight="1" thickBot="1" x14ac:dyDescent="0.25">
      <c r="A6" s="113">
        <v>1</v>
      </c>
      <c r="B6" s="864">
        <v>2</v>
      </c>
      <c r="C6" s="888">
        <v>3</v>
      </c>
      <c r="D6" s="889">
        <v>4</v>
      </c>
      <c r="E6" s="889">
        <v>5</v>
      </c>
      <c r="F6" s="889">
        <v>6</v>
      </c>
      <c r="G6" s="889">
        <v>7</v>
      </c>
      <c r="H6" s="850"/>
      <c r="I6" s="850"/>
      <c r="J6" s="850"/>
      <c r="K6" s="850"/>
      <c r="L6" s="850"/>
      <c r="M6" s="843"/>
      <c r="N6" s="843"/>
      <c r="O6" s="843"/>
      <c r="P6" s="843"/>
      <c r="Q6" s="34"/>
      <c r="R6" s="34"/>
    </row>
    <row r="7" spans="1:18" ht="20.100000000000001" customHeight="1" thickBot="1" x14ac:dyDescent="0.25">
      <c r="A7" s="903"/>
      <c r="B7" s="890" t="s">
        <v>232</v>
      </c>
      <c r="C7" s="891">
        <v>14504596</v>
      </c>
      <c r="D7" s="892">
        <v>21689500</v>
      </c>
      <c r="E7" s="892">
        <f>E8+E28+E38</f>
        <v>7208149</v>
      </c>
      <c r="F7" s="893">
        <f t="shared" ref="F7:F23" si="0">E7/D7</f>
        <v>0.33233357154383458</v>
      </c>
      <c r="G7" s="893">
        <f t="shared" ref="G7:G25" si="1">E7/C7</f>
        <v>0.49695620615700015</v>
      </c>
      <c r="H7" s="850"/>
      <c r="I7" s="850"/>
      <c r="J7" s="850"/>
      <c r="K7" s="850"/>
      <c r="L7" s="850"/>
      <c r="M7" s="843"/>
      <c r="N7" s="843"/>
      <c r="O7" s="843"/>
      <c r="P7" s="843"/>
      <c r="Q7" s="34"/>
      <c r="R7" s="34"/>
    </row>
    <row r="8" spans="1:18" ht="20.100000000000001" customHeight="1" thickBot="1" x14ac:dyDescent="0.25">
      <c r="A8" s="904">
        <v>6</v>
      </c>
      <c r="B8" s="878" t="s">
        <v>6</v>
      </c>
      <c r="C8" s="894">
        <v>10118805</v>
      </c>
      <c r="D8" s="880">
        <v>14190000</v>
      </c>
      <c r="E8" s="880">
        <f>E9+E13+E17+E20+E24+E26</f>
        <v>4365350</v>
      </c>
      <c r="F8" s="881">
        <f t="shared" si="0"/>
        <v>0.30763565891472866</v>
      </c>
      <c r="G8" s="881">
        <f t="shared" si="1"/>
        <v>0.43140963779813923</v>
      </c>
      <c r="H8" s="850"/>
      <c r="I8" s="850"/>
      <c r="J8" s="850"/>
      <c r="K8" s="850"/>
      <c r="L8" s="850"/>
      <c r="M8" s="843"/>
      <c r="N8" s="843"/>
      <c r="O8" s="843"/>
      <c r="P8" s="843"/>
      <c r="Q8" s="34"/>
      <c r="R8" s="34"/>
    </row>
    <row r="9" spans="1:18" ht="15" customHeight="1" x14ac:dyDescent="0.2">
      <c r="A9" s="110">
        <v>61</v>
      </c>
      <c r="B9" s="111" t="s">
        <v>9</v>
      </c>
      <c r="C9" s="792">
        <v>4369706</v>
      </c>
      <c r="D9" s="112">
        <v>3640000</v>
      </c>
      <c r="E9" s="112">
        <f>E10+E11+E12</f>
        <v>2217044</v>
      </c>
      <c r="F9" s="693">
        <f t="shared" si="0"/>
        <v>0.60907802197802197</v>
      </c>
      <c r="G9" s="693">
        <f t="shared" si="1"/>
        <v>0.50736685717528818</v>
      </c>
      <c r="H9" s="80"/>
      <c r="I9" s="80"/>
      <c r="J9" s="80"/>
      <c r="K9" s="80"/>
      <c r="L9" s="80"/>
    </row>
    <row r="10" spans="1:18" ht="12.75" customHeight="1" x14ac:dyDescent="0.2">
      <c r="A10" s="99">
        <v>611</v>
      </c>
      <c r="B10" s="74" t="s">
        <v>10</v>
      </c>
      <c r="C10" s="793">
        <v>4211212</v>
      </c>
      <c r="D10" s="94">
        <v>3500000</v>
      </c>
      <c r="E10" s="94">
        <v>2183531</v>
      </c>
      <c r="F10" s="694">
        <f t="shared" si="0"/>
        <v>0.62386600000000003</v>
      </c>
      <c r="G10" s="694">
        <f t="shared" si="1"/>
        <v>0.51850417409524863</v>
      </c>
      <c r="H10" s="80"/>
      <c r="I10" s="80"/>
      <c r="J10" s="80"/>
      <c r="K10" s="80"/>
      <c r="L10" s="80"/>
    </row>
    <row r="11" spans="1:18" ht="12.75" customHeight="1" x14ac:dyDescent="0.2">
      <c r="A11" s="99">
        <v>613</v>
      </c>
      <c r="B11" s="74" t="s">
        <v>11</v>
      </c>
      <c r="C11" s="793">
        <v>133662</v>
      </c>
      <c r="D11" s="94">
        <v>100000</v>
      </c>
      <c r="E11" s="94">
        <v>26273</v>
      </c>
      <c r="F11" s="694">
        <f t="shared" si="0"/>
        <v>0.26273000000000002</v>
      </c>
      <c r="G11" s="694">
        <f t="shared" si="1"/>
        <v>0.19656297227334621</v>
      </c>
      <c r="H11" s="80"/>
      <c r="I11" s="80"/>
      <c r="J11" s="80"/>
      <c r="K11" s="80"/>
      <c r="L11" s="80"/>
    </row>
    <row r="12" spans="1:18" ht="12.75" customHeight="1" x14ac:dyDescent="0.2">
      <c r="A12" s="99">
        <v>614</v>
      </c>
      <c r="B12" s="74" t="s">
        <v>12</v>
      </c>
      <c r="C12" s="793">
        <v>24832</v>
      </c>
      <c r="D12" s="94">
        <v>40000</v>
      </c>
      <c r="E12" s="94">
        <v>7240</v>
      </c>
      <c r="F12" s="694">
        <f t="shared" si="0"/>
        <v>0.18099999999999999</v>
      </c>
      <c r="G12" s="694">
        <f t="shared" si="1"/>
        <v>0.29155927835051548</v>
      </c>
      <c r="H12" s="80"/>
      <c r="I12" s="80"/>
      <c r="J12" s="80"/>
      <c r="K12" s="80"/>
      <c r="L12" s="80"/>
    </row>
    <row r="13" spans="1:18" ht="15" customHeight="1" x14ac:dyDescent="0.2">
      <c r="A13" s="93">
        <v>63</v>
      </c>
      <c r="B13" s="102" t="s">
        <v>13</v>
      </c>
      <c r="C13" s="794">
        <v>2712441</v>
      </c>
      <c r="D13" s="103">
        <v>6450000</v>
      </c>
      <c r="E13" s="103">
        <f>E14+E15+E16</f>
        <v>652403</v>
      </c>
      <c r="F13" s="695">
        <f t="shared" si="0"/>
        <v>0.10114775193798449</v>
      </c>
      <c r="G13" s="695">
        <f t="shared" si="1"/>
        <v>0.24052246666379104</v>
      </c>
      <c r="H13" s="80"/>
      <c r="I13" s="80"/>
      <c r="J13" s="80"/>
      <c r="K13" s="80"/>
      <c r="L13" s="80"/>
    </row>
    <row r="14" spans="1:18" ht="12.75" customHeight="1" x14ac:dyDescent="0.2">
      <c r="A14" s="99">
        <v>6324</v>
      </c>
      <c r="B14" s="74" t="s">
        <v>235</v>
      </c>
      <c r="C14" s="793">
        <v>2058548</v>
      </c>
      <c r="D14" s="94">
        <v>5550000</v>
      </c>
      <c r="E14" s="94">
        <v>543103</v>
      </c>
      <c r="F14" s="694">
        <f t="shared" si="0"/>
        <v>9.78563963963964E-2</v>
      </c>
      <c r="G14" s="694">
        <f t="shared" si="1"/>
        <v>0.26382819346451963</v>
      </c>
      <c r="H14" s="80"/>
      <c r="I14" s="80"/>
      <c r="J14" s="80"/>
      <c r="K14" s="80"/>
      <c r="L14" s="80"/>
    </row>
    <row r="15" spans="1:18" ht="12.75" customHeight="1" x14ac:dyDescent="0.2">
      <c r="A15" s="99">
        <v>633</v>
      </c>
      <c r="B15" s="74" t="s">
        <v>14</v>
      </c>
      <c r="C15" s="793">
        <v>646188</v>
      </c>
      <c r="D15" s="94">
        <v>800000</v>
      </c>
      <c r="E15" s="94">
        <v>109300</v>
      </c>
      <c r="F15" s="694">
        <f t="shared" si="0"/>
        <v>0.136625</v>
      </c>
      <c r="G15" s="694">
        <f t="shared" si="1"/>
        <v>0.16914582133991965</v>
      </c>
      <c r="H15" s="80"/>
      <c r="I15" s="80"/>
      <c r="J15" s="80"/>
      <c r="K15" s="80"/>
      <c r="L15" s="80"/>
    </row>
    <row r="16" spans="1:18" ht="12.75" customHeight="1" x14ac:dyDescent="0.2">
      <c r="A16" s="99">
        <v>634</v>
      </c>
      <c r="B16" s="74" t="s">
        <v>233</v>
      </c>
      <c r="C16" s="793">
        <v>7705</v>
      </c>
      <c r="D16" s="94">
        <v>100000</v>
      </c>
      <c r="E16" s="94">
        <v>0</v>
      </c>
      <c r="F16" s="694">
        <f t="shared" si="0"/>
        <v>0</v>
      </c>
      <c r="G16" s="694">
        <f t="shared" si="1"/>
        <v>0</v>
      </c>
      <c r="H16" s="80"/>
      <c r="I16" s="80"/>
      <c r="J16" s="80"/>
      <c r="K16" s="80"/>
      <c r="L16" s="80"/>
    </row>
    <row r="17" spans="1:19" ht="15" customHeight="1" x14ac:dyDescent="0.2">
      <c r="A17" s="93">
        <v>64</v>
      </c>
      <c r="B17" s="102" t="s">
        <v>15</v>
      </c>
      <c r="C17" s="794">
        <v>1739506</v>
      </c>
      <c r="D17" s="103">
        <v>3130000</v>
      </c>
      <c r="E17" s="103">
        <f>E18+E19</f>
        <v>677533</v>
      </c>
      <c r="F17" s="695">
        <f t="shared" si="0"/>
        <v>0.21646421725239617</v>
      </c>
      <c r="G17" s="695">
        <f t="shared" si="1"/>
        <v>0.38949736304445054</v>
      </c>
      <c r="H17" s="80"/>
      <c r="I17" s="80"/>
      <c r="J17" s="80"/>
      <c r="K17" s="80"/>
      <c r="L17" s="80"/>
    </row>
    <row r="18" spans="1:19" ht="12.75" customHeight="1" x14ac:dyDescent="0.2">
      <c r="A18" s="99">
        <v>641</v>
      </c>
      <c r="B18" s="74" t="s">
        <v>16</v>
      </c>
      <c r="C18" s="793">
        <v>2266</v>
      </c>
      <c r="D18" s="94">
        <v>430000</v>
      </c>
      <c r="E18" s="94">
        <v>239</v>
      </c>
      <c r="F18" s="694">
        <f t="shared" si="0"/>
        <v>5.5581395348837208E-4</v>
      </c>
      <c r="G18" s="694">
        <f t="shared" si="1"/>
        <v>0.10547219770520741</v>
      </c>
      <c r="H18" s="80"/>
      <c r="I18" s="80"/>
      <c r="J18" s="80"/>
      <c r="K18" s="80"/>
      <c r="L18" s="80"/>
    </row>
    <row r="19" spans="1:19" ht="12.75" customHeight="1" x14ac:dyDescent="0.2">
      <c r="A19" s="99">
        <v>642</v>
      </c>
      <c r="B19" s="74" t="s">
        <v>17</v>
      </c>
      <c r="C19" s="793">
        <v>1737240</v>
      </c>
      <c r="D19" s="94">
        <v>2700000</v>
      </c>
      <c r="E19" s="94">
        <v>677294</v>
      </c>
      <c r="F19" s="694">
        <f t="shared" si="0"/>
        <v>0.25084962962962964</v>
      </c>
      <c r="G19" s="694">
        <f t="shared" si="1"/>
        <v>0.38986783633809952</v>
      </c>
      <c r="H19" s="80"/>
      <c r="I19" s="80"/>
      <c r="J19" s="80"/>
      <c r="K19" s="80"/>
      <c r="L19" s="80"/>
    </row>
    <row r="20" spans="1:19" ht="15" customHeight="1" x14ac:dyDescent="0.2">
      <c r="A20" s="95">
        <v>65</v>
      </c>
      <c r="B20" s="838" t="s">
        <v>18</v>
      </c>
      <c r="C20" s="839">
        <v>1283091</v>
      </c>
      <c r="D20" s="840">
        <v>920000</v>
      </c>
      <c r="E20" s="840">
        <f>E21+E22+E23</f>
        <v>818370</v>
      </c>
      <c r="F20" s="841">
        <f t="shared" si="0"/>
        <v>0.8895326086956522</v>
      </c>
      <c r="G20" s="841">
        <f t="shared" si="1"/>
        <v>0.63781134775319914</v>
      </c>
      <c r="H20" s="842"/>
      <c r="I20" s="842"/>
      <c r="J20" s="842"/>
      <c r="K20" s="842"/>
      <c r="L20" s="842"/>
      <c r="M20" s="34"/>
      <c r="N20" s="34"/>
      <c r="O20" s="34"/>
      <c r="P20" s="34"/>
      <c r="Q20" s="34"/>
      <c r="R20" s="34"/>
      <c r="S20" s="34"/>
    </row>
    <row r="21" spans="1:19" ht="12.75" customHeight="1" x14ac:dyDescent="0.2">
      <c r="A21" s="99">
        <v>651</v>
      </c>
      <c r="B21" s="74" t="s">
        <v>19</v>
      </c>
      <c r="C21" s="795">
        <v>26781</v>
      </c>
      <c r="D21" s="94">
        <v>20000</v>
      </c>
      <c r="E21" s="94">
        <v>385</v>
      </c>
      <c r="F21" s="694">
        <f t="shared" si="0"/>
        <v>1.925E-2</v>
      </c>
      <c r="G21" s="694">
        <f t="shared" si="1"/>
        <v>1.4375863485306747E-2</v>
      </c>
      <c r="H21" s="80"/>
      <c r="I21" s="80"/>
      <c r="J21" s="80"/>
      <c r="K21" s="80"/>
      <c r="L21" s="80"/>
    </row>
    <row r="22" spans="1:19" ht="12.75" customHeight="1" x14ac:dyDescent="0.2">
      <c r="A22" s="99">
        <v>652</v>
      </c>
      <c r="B22" s="74" t="s">
        <v>20</v>
      </c>
      <c r="C22" s="793">
        <v>491107</v>
      </c>
      <c r="D22" s="94">
        <v>500000</v>
      </c>
      <c r="E22" s="94">
        <v>423410</v>
      </c>
      <c r="F22" s="694">
        <f t="shared" si="0"/>
        <v>0.84682000000000002</v>
      </c>
      <c r="G22" s="694">
        <f t="shared" si="1"/>
        <v>0.86215427595208372</v>
      </c>
      <c r="H22" s="80"/>
      <c r="I22" s="80"/>
      <c r="J22" s="80"/>
      <c r="K22" s="80"/>
      <c r="L22" s="80"/>
    </row>
    <row r="23" spans="1:19" ht="12.75" customHeight="1" x14ac:dyDescent="0.2">
      <c r="A23" s="99">
        <v>653</v>
      </c>
      <c r="B23" s="74" t="s">
        <v>73</v>
      </c>
      <c r="C23" s="793">
        <v>765203</v>
      </c>
      <c r="D23" s="94">
        <v>400000</v>
      </c>
      <c r="E23" s="94">
        <v>394575</v>
      </c>
      <c r="F23" s="694">
        <f t="shared" si="0"/>
        <v>0.98643749999999997</v>
      </c>
      <c r="G23" s="694">
        <f t="shared" si="1"/>
        <v>0.51564748177934483</v>
      </c>
      <c r="H23" s="80"/>
      <c r="I23" s="80"/>
      <c r="J23" s="80"/>
      <c r="K23" s="80"/>
      <c r="L23" s="80"/>
    </row>
    <row r="24" spans="1:19" ht="12.75" customHeight="1" x14ac:dyDescent="0.2">
      <c r="A24" s="95">
        <v>67</v>
      </c>
      <c r="B24" s="102" t="s">
        <v>469</v>
      </c>
      <c r="C24" s="794">
        <v>14061</v>
      </c>
      <c r="D24" s="790">
        <v>0</v>
      </c>
      <c r="E24" s="790">
        <v>0</v>
      </c>
      <c r="F24" s="813">
        <v>0</v>
      </c>
      <c r="G24" s="813">
        <f t="shared" si="1"/>
        <v>0</v>
      </c>
      <c r="H24" s="80"/>
      <c r="I24" s="80"/>
      <c r="J24" s="80"/>
      <c r="K24" s="80"/>
      <c r="L24" s="80"/>
    </row>
    <row r="25" spans="1:19" ht="12.75" customHeight="1" x14ac:dyDescent="0.2">
      <c r="A25" s="796">
        <v>673</v>
      </c>
      <c r="B25" s="798" t="s">
        <v>470</v>
      </c>
      <c r="C25" s="795">
        <v>14061</v>
      </c>
      <c r="D25" s="797">
        <v>0</v>
      </c>
      <c r="E25" s="797">
        <v>0</v>
      </c>
      <c r="F25" s="814">
        <v>0</v>
      </c>
      <c r="G25" s="814">
        <f t="shared" si="1"/>
        <v>0</v>
      </c>
      <c r="H25" s="80"/>
      <c r="I25" s="80"/>
      <c r="J25" s="80"/>
      <c r="K25" s="80"/>
      <c r="L25" s="80"/>
    </row>
    <row r="26" spans="1:19" ht="15" customHeight="1" x14ac:dyDescent="0.2">
      <c r="A26" s="95">
        <v>68</v>
      </c>
      <c r="B26" s="102" t="s">
        <v>121</v>
      </c>
      <c r="C26" s="790">
        <v>0</v>
      </c>
      <c r="D26" s="103">
        <v>50000</v>
      </c>
      <c r="E26" s="103">
        <v>0</v>
      </c>
      <c r="F26" s="695">
        <f t="shared" ref="F26:F35" si="2">E26/D26</f>
        <v>0</v>
      </c>
      <c r="G26" s="695">
        <v>0</v>
      </c>
      <c r="H26" s="80"/>
      <c r="I26" s="80"/>
      <c r="J26" s="80"/>
      <c r="K26" s="80"/>
      <c r="L26" s="80"/>
    </row>
    <row r="27" spans="1:19" ht="12.75" customHeight="1" thickBot="1" x14ac:dyDescent="0.25">
      <c r="A27" s="100">
        <v>681</v>
      </c>
      <c r="B27" s="72" t="s">
        <v>122</v>
      </c>
      <c r="C27" s="791">
        <v>0</v>
      </c>
      <c r="D27" s="96">
        <v>50000</v>
      </c>
      <c r="E27" s="96"/>
      <c r="F27" s="696">
        <f t="shared" si="2"/>
        <v>0</v>
      </c>
      <c r="G27" s="696">
        <v>0</v>
      </c>
      <c r="H27" s="80"/>
      <c r="I27" s="80"/>
      <c r="J27" s="80"/>
      <c r="K27" s="80"/>
      <c r="L27" s="80"/>
    </row>
    <row r="28" spans="1:19" ht="20.100000000000001" customHeight="1" thickBot="1" x14ac:dyDescent="0.25">
      <c r="A28" s="107">
        <v>7</v>
      </c>
      <c r="B28" s="140" t="s">
        <v>21</v>
      </c>
      <c r="C28" s="812">
        <f>C29+C32</f>
        <v>1620580</v>
      </c>
      <c r="D28" s="109">
        <v>1999500</v>
      </c>
      <c r="E28" s="109">
        <f>E29+E32</f>
        <v>108011</v>
      </c>
      <c r="F28" s="697">
        <f t="shared" si="2"/>
        <v>5.4019004751187795E-2</v>
      </c>
      <c r="G28" s="697">
        <f>E28/C28</f>
        <v>6.6649594589591382E-2</v>
      </c>
      <c r="H28" s="80"/>
      <c r="I28" s="80"/>
      <c r="J28" s="80"/>
      <c r="K28" s="80"/>
      <c r="L28" s="80"/>
    </row>
    <row r="29" spans="1:19" ht="15" customHeight="1" x14ac:dyDescent="0.2">
      <c r="A29" s="104">
        <v>71</v>
      </c>
      <c r="B29" s="105" t="s">
        <v>22</v>
      </c>
      <c r="C29" s="799">
        <v>165086</v>
      </c>
      <c r="D29" s="106">
        <v>977000</v>
      </c>
      <c r="E29" s="106">
        <f>E30+E31</f>
        <v>102823</v>
      </c>
      <c r="F29" s="698">
        <f t="shared" si="2"/>
        <v>0.10524360286591607</v>
      </c>
      <c r="G29" s="698">
        <f>E29/C29</f>
        <v>0.62284506257344652</v>
      </c>
      <c r="H29" s="80"/>
      <c r="I29" s="80"/>
      <c r="J29" s="80"/>
      <c r="K29" s="80"/>
      <c r="L29" s="80"/>
    </row>
    <row r="30" spans="1:19" ht="25.5" x14ac:dyDescent="0.2">
      <c r="A30" s="99">
        <v>711</v>
      </c>
      <c r="B30" s="74" t="s">
        <v>228</v>
      </c>
      <c r="C30" s="793">
        <v>92529</v>
      </c>
      <c r="D30" s="98">
        <v>700000</v>
      </c>
      <c r="E30" s="98">
        <v>72623</v>
      </c>
      <c r="F30" s="699">
        <f t="shared" si="2"/>
        <v>0.10374714285714286</v>
      </c>
      <c r="G30" s="699">
        <f t="shared" ref="G30" si="3">E30/C30</f>
        <v>0.78486744696257393</v>
      </c>
      <c r="H30" s="80"/>
      <c r="I30" s="80"/>
      <c r="J30" s="80"/>
      <c r="K30" s="80"/>
      <c r="L30" s="80"/>
    </row>
    <row r="31" spans="1:19" ht="25.5" x14ac:dyDescent="0.2">
      <c r="A31" s="99">
        <v>711</v>
      </c>
      <c r="B31" s="74" t="s">
        <v>229</v>
      </c>
      <c r="C31" s="793">
        <v>72557</v>
      </c>
      <c r="D31" s="98">
        <v>277000</v>
      </c>
      <c r="E31" s="98">
        <v>30200</v>
      </c>
      <c r="F31" s="699">
        <f t="shared" si="2"/>
        <v>0.10902527075812274</v>
      </c>
      <c r="G31" s="699">
        <f t="shared" ref="G31:G40" si="4">E31/C31</f>
        <v>0.41622448557685682</v>
      </c>
      <c r="H31" s="80"/>
      <c r="I31" s="80"/>
      <c r="J31" s="80"/>
      <c r="K31" s="80"/>
      <c r="L31" s="80"/>
    </row>
    <row r="32" spans="1:19" ht="15" customHeight="1" x14ac:dyDescent="0.2">
      <c r="A32" s="101">
        <v>72</v>
      </c>
      <c r="B32" s="84" t="s">
        <v>74</v>
      </c>
      <c r="C32" s="811">
        <f>C34+C35+C36+C37</f>
        <v>1455494</v>
      </c>
      <c r="D32" s="97">
        <v>1022500</v>
      </c>
      <c r="E32" s="97">
        <f>E34+E35+E36+E37</f>
        <v>5188</v>
      </c>
      <c r="F32" s="700">
        <f t="shared" si="2"/>
        <v>5.0738386308068458E-3</v>
      </c>
      <c r="G32" s="700">
        <f t="shared" si="4"/>
        <v>3.5644255489888656E-3</v>
      </c>
      <c r="H32" s="80"/>
      <c r="I32" s="80"/>
      <c r="J32" s="80"/>
      <c r="K32" s="80"/>
      <c r="L32" s="80"/>
    </row>
    <row r="33" spans="1:12" ht="15" customHeight="1" x14ac:dyDescent="0.2">
      <c r="A33" s="906"/>
      <c r="B33" s="907"/>
      <c r="C33" s="811"/>
      <c r="D33" s="97"/>
      <c r="E33" s="97"/>
      <c r="F33" s="700"/>
      <c r="G33" s="700"/>
      <c r="H33" s="80"/>
      <c r="I33" s="80"/>
      <c r="J33" s="80"/>
      <c r="K33" s="80"/>
      <c r="L33" s="80"/>
    </row>
    <row r="34" spans="1:12" x14ac:dyDescent="0.2">
      <c r="A34" s="99">
        <v>721</v>
      </c>
      <c r="B34" s="74" t="s">
        <v>231</v>
      </c>
      <c r="C34" s="793">
        <v>245001</v>
      </c>
      <c r="D34" s="98">
        <v>522500</v>
      </c>
      <c r="E34" s="98"/>
      <c r="F34" s="699">
        <f t="shared" si="2"/>
        <v>0</v>
      </c>
      <c r="G34" s="699">
        <f t="shared" si="4"/>
        <v>0</v>
      </c>
      <c r="H34" s="80"/>
      <c r="I34" s="80"/>
      <c r="J34" s="80"/>
      <c r="K34" s="80"/>
      <c r="L34" s="80"/>
    </row>
    <row r="35" spans="1:12" x14ac:dyDescent="0.2">
      <c r="A35" s="99">
        <v>721</v>
      </c>
      <c r="B35" s="74" t="s">
        <v>230</v>
      </c>
      <c r="C35" s="793">
        <v>8293</v>
      </c>
      <c r="D35" s="98">
        <v>500000</v>
      </c>
      <c r="E35" s="98">
        <v>5188</v>
      </c>
      <c r="F35" s="699">
        <f t="shared" si="2"/>
        <v>1.0376E-2</v>
      </c>
      <c r="G35" s="699">
        <f t="shared" si="4"/>
        <v>0.62558784517062582</v>
      </c>
      <c r="H35" s="80"/>
      <c r="I35" s="80"/>
      <c r="J35" s="80"/>
      <c r="K35" s="80"/>
      <c r="L35" s="80"/>
    </row>
    <row r="36" spans="1:12" x14ac:dyDescent="0.2">
      <c r="A36" s="804">
        <v>721</v>
      </c>
      <c r="B36" s="798" t="s">
        <v>471</v>
      </c>
      <c r="C36" s="805">
        <v>1200200</v>
      </c>
      <c r="D36" s="582">
        <v>0</v>
      </c>
      <c r="E36" s="806"/>
      <c r="F36" s="807">
        <v>0</v>
      </c>
      <c r="G36" s="807">
        <f t="shared" si="4"/>
        <v>0</v>
      </c>
      <c r="H36" s="80"/>
      <c r="I36" s="80"/>
      <c r="J36" s="80"/>
      <c r="K36" s="80"/>
      <c r="L36" s="80"/>
    </row>
    <row r="37" spans="1:12" x14ac:dyDescent="0.2">
      <c r="A37" s="804">
        <v>721</v>
      </c>
      <c r="B37" s="798" t="s">
        <v>472</v>
      </c>
      <c r="C37" s="805">
        <v>2000</v>
      </c>
      <c r="D37" s="806">
        <v>0</v>
      </c>
      <c r="E37" s="806"/>
      <c r="F37" s="807">
        <v>0</v>
      </c>
      <c r="G37" s="807">
        <f t="shared" si="4"/>
        <v>0</v>
      </c>
      <c r="H37" s="80"/>
      <c r="I37" s="80"/>
      <c r="J37" s="80"/>
      <c r="K37" s="80"/>
      <c r="L37" s="80"/>
    </row>
    <row r="38" spans="1:12" ht="28.5" x14ac:dyDescent="0.2">
      <c r="A38" s="800">
        <v>8</v>
      </c>
      <c r="B38" s="801" t="s">
        <v>437</v>
      </c>
      <c r="C38" s="810">
        <f>C39</f>
        <v>2765211</v>
      </c>
      <c r="D38" s="802">
        <v>5500000</v>
      </c>
      <c r="E38" s="802">
        <f>E39</f>
        <v>2734788</v>
      </c>
      <c r="F38" s="803">
        <f>E38/D38</f>
        <v>0.4972341818181818</v>
      </c>
      <c r="G38" s="803">
        <f t="shared" si="4"/>
        <v>0.98899794626883808</v>
      </c>
      <c r="H38" s="80"/>
      <c r="I38" s="80"/>
      <c r="J38" s="80"/>
      <c r="K38" s="80"/>
      <c r="L38" s="80"/>
    </row>
    <row r="39" spans="1:12" ht="25.5" x14ac:dyDescent="0.2">
      <c r="A39" s="624">
        <v>844</v>
      </c>
      <c r="B39" s="625" t="s">
        <v>438</v>
      </c>
      <c r="C39" s="808">
        <v>2765211</v>
      </c>
      <c r="D39" s="626">
        <v>5500000</v>
      </c>
      <c r="E39" s="626">
        <f>E40</f>
        <v>2734788</v>
      </c>
      <c r="F39" s="701">
        <f>E39/D39</f>
        <v>0.4972341818181818</v>
      </c>
      <c r="G39" s="701">
        <f t="shared" si="4"/>
        <v>0.98899794626883808</v>
      </c>
      <c r="H39" s="80"/>
      <c r="I39" s="80"/>
      <c r="J39" s="80"/>
      <c r="K39" s="80"/>
      <c r="L39" s="80"/>
    </row>
    <row r="40" spans="1:12" ht="25.5" x14ac:dyDescent="0.2">
      <c r="A40" s="627">
        <v>844</v>
      </c>
      <c r="B40" s="628" t="s">
        <v>438</v>
      </c>
      <c r="C40" s="809">
        <v>2765211</v>
      </c>
      <c r="D40" s="629">
        <v>5500000</v>
      </c>
      <c r="E40" s="629">
        <v>2734788</v>
      </c>
      <c r="F40" s="702">
        <f>E40/D40</f>
        <v>0.4972341818181818</v>
      </c>
      <c r="G40" s="702">
        <f t="shared" si="4"/>
        <v>0.98899794626883808</v>
      </c>
      <c r="H40" s="80"/>
      <c r="I40" s="80"/>
      <c r="J40" s="80"/>
      <c r="K40" s="80"/>
      <c r="L40" s="80"/>
    </row>
    <row r="41" spans="1:12" x14ac:dyDescent="0.2">
      <c r="F41" s="80"/>
      <c r="G41" s="80"/>
      <c r="H41" s="80"/>
      <c r="I41" s="80"/>
      <c r="J41" s="80"/>
      <c r="K41" s="80"/>
      <c r="L41" s="80"/>
    </row>
    <row r="42" spans="1:12" x14ac:dyDescent="0.2">
      <c r="F42" s="80"/>
      <c r="G42" s="80"/>
      <c r="H42" s="80"/>
      <c r="I42" s="80"/>
      <c r="J42" s="80"/>
      <c r="K42" s="80"/>
      <c r="L42" s="80"/>
    </row>
    <row r="43" spans="1:12" x14ac:dyDescent="0.2">
      <c r="F43" s="80"/>
      <c r="G43" s="80"/>
      <c r="H43" s="80"/>
      <c r="I43" s="80"/>
      <c r="J43" s="80"/>
      <c r="K43" s="80"/>
      <c r="L43" s="80"/>
    </row>
    <row r="44" spans="1:12" x14ac:dyDescent="0.2">
      <c r="F44" s="80"/>
      <c r="G44" s="80"/>
      <c r="H44" s="80"/>
      <c r="I44" s="80"/>
      <c r="J44" s="80"/>
      <c r="K44" s="80"/>
      <c r="L44" s="80"/>
    </row>
    <row r="45" spans="1:12" x14ac:dyDescent="0.2">
      <c r="F45" s="80"/>
      <c r="G45" s="80"/>
      <c r="H45" s="80"/>
      <c r="I45" s="80"/>
      <c r="J45" s="80"/>
      <c r="K45" s="80"/>
      <c r="L45" s="80"/>
    </row>
    <row r="46" spans="1:12" x14ac:dyDescent="0.2">
      <c r="F46" s="80"/>
      <c r="G46" s="80"/>
      <c r="H46" s="80"/>
      <c r="I46" s="80"/>
      <c r="J46" s="80"/>
      <c r="K46" s="80"/>
      <c r="L46" s="80"/>
    </row>
    <row r="47" spans="1:12" x14ac:dyDescent="0.2">
      <c r="F47" s="80"/>
      <c r="G47" s="80"/>
      <c r="H47" s="80"/>
      <c r="I47" s="80"/>
      <c r="J47" s="80"/>
      <c r="K47" s="80"/>
      <c r="L47" s="80"/>
    </row>
    <row r="48" spans="1:12" x14ac:dyDescent="0.2">
      <c r="F48" s="80"/>
      <c r="G48" s="80"/>
      <c r="H48" s="80"/>
      <c r="I48" s="80"/>
      <c r="J48" s="80"/>
      <c r="K48" s="80"/>
      <c r="L48" s="80"/>
    </row>
    <row r="49" spans="6:12" x14ac:dyDescent="0.2">
      <c r="F49" s="80"/>
      <c r="G49" s="80"/>
      <c r="H49" s="80"/>
      <c r="I49" s="80"/>
      <c r="J49" s="80"/>
      <c r="K49" s="80"/>
      <c r="L49" s="80"/>
    </row>
    <row r="50" spans="6:12" x14ac:dyDescent="0.2">
      <c r="F50" s="80"/>
      <c r="G50" s="80"/>
      <c r="H50" s="80"/>
      <c r="I50" s="80"/>
      <c r="J50" s="80"/>
      <c r="K50" s="80"/>
      <c r="L50" s="80"/>
    </row>
    <row r="51" spans="6:12" x14ac:dyDescent="0.2">
      <c r="F51" s="80"/>
      <c r="G51" s="80"/>
      <c r="H51" s="80"/>
      <c r="I51" s="80"/>
      <c r="J51" s="80"/>
      <c r="K51" s="80"/>
      <c r="L51" s="80"/>
    </row>
    <row r="52" spans="6:12" x14ac:dyDescent="0.2">
      <c r="F52" s="80"/>
      <c r="G52" s="80"/>
      <c r="H52" s="80"/>
      <c r="I52" s="80"/>
      <c r="J52" s="80"/>
      <c r="K52" s="80"/>
      <c r="L52" s="80"/>
    </row>
    <row r="53" spans="6:12" x14ac:dyDescent="0.2">
      <c r="F53" s="80"/>
      <c r="G53" s="80"/>
      <c r="H53" s="80"/>
      <c r="I53" s="80"/>
      <c r="J53" s="80"/>
      <c r="K53" s="80"/>
      <c r="L53" s="80"/>
    </row>
  </sheetData>
  <phoneticPr fontId="0" type="noConversion"/>
  <pageMargins left="0.74803149606299213" right="0.49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"/>
  <sheetViews>
    <sheetView workbookViewId="0">
      <selection activeCell="N69" sqref="N69"/>
    </sheetView>
  </sheetViews>
  <sheetFormatPr defaultRowHeight="12.75" x14ac:dyDescent="0.2"/>
  <cols>
    <col min="1" max="1" width="7" customWidth="1"/>
    <col min="2" max="2" width="54.85546875" style="15" customWidth="1"/>
    <col min="3" max="3" width="15.28515625" style="15" customWidth="1"/>
    <col min="4" max="4" width="15.7109375" customWidth="1"/>
    <col min="5" max="5" width="14" customWidth="1"/>
    <col min="6" max="6" width="15" customWidth="1"/>
    <col min="7" max="7" width="10.5703125" customWidth="1"/>
    <col min="14" max="14" width="22.140625" customWidth="1"/>
  </cols>
  <sheetData>
    <row r="1" spans="1:22" ht="15.75" x14ac:dyDescent="0.25">
      <c r="A1" s="137"/>
      <c r="B1" s="138" t="s">
        <v>24</v>
      </c>
      <c r="C1" s="138"/>
      <c r="D1" s="139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</row>
    <row r="2" spans="1:22" ht="13.5" thickBot="1" x14ac:dyDescent="0.25">
      <c r="A2" s="25"/>
      <c r="B2" s="26"/>
      <c r="C2" s="26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</row>
    <row r="3" spans="1:22" ht="45" customHeight="1" thickBot="1" x14ac:dyDescent="0.25">
      <c r="A3" s="123" t="s">
        <v>7</v>
      </c>
      <c r="B3" s="124" t="s">
        <v>25</v>
      </c>
      <c r="C3" s="777" t="s">
        <v>462</v>
      </c>
      <c r="D3" s="116" t="s">
        <v>453</v>
      </c>
      <c r="E3" s="116" t="s">
        <v>463</v>
      </c>
      <c r="F3" s="116" t="s">
        <v>464</v>
      </c>
      <c r="G3" s="116" t="s">
        <v>465</v>
      </c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</row>
    <row r="4" spans="1:22" s="34" customFormat="1" ht="12.75" customHeight="1" thickBot="1" x14ac:dyDescent="0.25">
      <c r="A4" s="120">
        <v>1</v>
      </c>
      <c r="B4" s="121">
        <v>2</v>
      </c>
      <c r="C4" s="778">
        <v>3</v>
      </c>
      <c r="D4" s="122">
        <v>4</v>
      </c>
      <c r="E4" s="122">
        <v>5</v>
      </c>
      <c r="F4" s="122">
        <v>6</v>
      </c>
      <c r="G4" s="122">
        <v>7</v>
      </c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</row>
    <row r="5" spans="1:22" s="36" customFormat="1" ht="20.100000000000001" customHeight="1" thickBot="1" x14ac:dyDescent="0.3">
      <c r="A5" s="118"/>
      <c r="B5" s="119" t="s">
        <v>273</v>
      </c>
      <c r="C5" s="782">
        <v>11008589</v>
      </c>
      <c r="D5" s="92">
        <v>21689500</v>
      </c>
      <c r="E5" s="92">
        <f>E6+E27</f>
        <v>6970166</v>
      </c>
      <c r="F5" s="681">
        <f t="shared" ref="F5:F20" si="0">E5/D5</f>
        <v>0.32136130385670486</v>
      </c>
      <c r="G5" s="681">
        <f t="shared" ref="G5:G14" si="1">E5/C5</f>
        <v>0.63315707399013621</v>
      </c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</row>
    <row r="6" spans="1:22" s="62" customFormat="1" ht="20.100000000000001" customHeight="1" thickBot="1" x14ac:dyDescent="0.25">
      <c r="A6" s="900">
        <v>3</v>
      </c>
      <c r="B6" s="878" t="s">
        <v>24</v>
      </c>
      <c r="C6" s="879">
        <v>6529231</v>
      </c>
      <c r="D6" s="880">
        <v>8087000</v>
      </c>
      <c r="E6" s="880">
        <f>E7+E11+E17+E19+E22+E24</f>
        <v>3038983</v>
      </c>
      <c r="F6" s="881">
        <f t="shared" si="0"/>
        <v>0.37578620007419317</v>
      </c>
      <c r="G6" s="881">
        <f t="shared" si="1"/>
        <v>0.46544271446361751</v>
      </c>
      <c r="H6" s="849"/>
      <c r="I6" s="849"/>
      <c r="J6" s="849"/>
      <c r="K6" s="849"/>
      <c r="L6" s="849"/>
      <c r="M6" s="849"/>
      <c r="N6" s="849"/>
      <c r="O6" s="849"/>
      <c r="P6" s="849"/>
      <c r="Q6" s="837"/>
      <c r="R6" s="837"/>
      <c r="S6" s="78"/>
      <c r="T6" s="78"/>
      <c r="U6" s="78"/>
      <c r="V6" s="78"/>
    </row>
    <row r="7" spans="1:22" s="36" customFormat="1" ht="15" customHeight="1" x14ac:dyDescent="0.2">
      <c r="A7" s="901">
        <v>31</v>
      </c>
      <c r="B7" s="882" t="s">
        <v>26</v>
      </c>
      <c r="C7" s="883">
        <v>1996230</v>
      </c>
      <c r="D7" s="884">
        <v>2277500</v>
      </c>
      <c r="E7" s="884">
        <f>E8+E9+E10</f>
        <v>1046739</v>
      </c>
      <c r="F7" s="885">
        <f t="shared" si="0"/>
        <v>0.45960000000000001</v>
      </c>
      <c r="G7" s="885">
        <f t="shared" si="1"/>
        <v>0.52435791466915138</v>
      </c>
      <c r="H7" s="849"/>
      <c r="I7" s="849"/>
      <c r="J7" s="849"/>
      <c r="K7" s="849"/>
      <c r="L7" s="849"/>
      <c r="M7" s="849"/>
      <c r="N7" s="849"/>
      <c r="O7" s="849"/>
      <c r="P7" s="849"/>
      <c r="Q7" s="837"/>
      <c r="R7" s="837"/>
      <c r="S7" s="78"/>
      <c r="T7" s="78"/>
      <c r="U7" s="78"/>
      <c r="V7" s="78"/>
    </row>
    <row r="8" spans="1:22" ht="12.75" customHeight="1" x14ac:dyDescent="0.2">
      <c r="A8" s="902">
        <v>311</v>
      </c>
      <c r="B8" s="886" t="s">
        <v>27</v>
      </c>
      <c r="C8" s="887">
        <v>1660680</v>
      </c>
      <c r="D8" s="847">
        <v>1805000</v>
      </c>
      <c r="E8" s="847">
        <v>847245</v>
      </c>
      <c r="F8" s="848">
        <f t="shared" si="0"/>
        <v>0.46938781163434901</v>
      </c>
      <c r="G8" s="848">
        <f t="shared" si="1"/>
        <v>0.51017956499747097</v>
      </c>
      <c r="H8" s="849"/>
      <c r="I8" s="849"/>
      <c r="J8" s="849"/>
      <c r="K8" s="849"/>
      <c r="L8" s="849"/>
      <c r="M8" s="849"/>
      <c r="N8" s="849"/>
      <c r="O8" s="849"/>
      <c r="P8" s="849"/>
      <c r="Q8" s="837"/>
      <c r="R8" s="837"/>
      <c r="S8" s="78"/>
      <c r="T8" s="78"/>
      <c r="U8" s="78"/>
      <c r="V8" s="78"/>
    </row>
    <row r="9" spans="1:22" ht="12.75" customHeight="1" x14ac:dyDescent="0.2">
      <c r="A9" s="70">
        <v>312</v>
      </c>
      <c r="B9" s="71" t="s">
        <v>28</v>
      </c>
      <c r="C9" s="784">
        <v>64100</v>
      </c>
      <c r="D9" s="126">
        <v>134500</v>
      </c>
      <c r="E9" s="126">
        <v>60587</v>
      </c>
      <c r="F9" s="684">
        <f t="shared" si="0"/>
        <v>0.45046096654275092</v>
      </c>
      <c r="G9" s="684">
        <f t="shared" si="1"/>
        <v>0.94519500780031196</v>
      </c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</row>
    <row r="10" spans="1:22" ht="15" customHeight="1" x14ac:dyDescent="0.2">
      <c r="A10" s="70">
        <v>313</v>
      </c>
      <c r="B10" s="71" t="s">
        <v>29</v>
      </c>
      <c r="C10" s="784">
        <v>271450</v>
      </c>
      <c r="D10" s="126">
        <v>338000</v>
      </c>
      <c r="E10" s="126">
        <v>138907</v>
      </c>
      <c r="F10" s="684">
        <f t="shared" si="0"/>
        <v>0.41096745562130177</v>
      </c>
      <c r="G10" s="684">
        <f t="shared" si="1"/>
        <v>0.51172223245533244</v>
      </c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</row>
    <row r="11" spans="1:22" ht="15" customHeight="1" x14ac:dyDescent="0.2">
      <c r="A11" s="82">
        <v>32</v>
      </c>
      <c r="B11" s="83" t="s">
        <v>30</v>
      </c>
      <c r="C11" s="785">
        <v>3125523</v>
      </c>
      <c r="D11" s="125">
        <v>3953500</v>
      </c>
      <c r="E11" s="125">
        <f>E12+E13+E14+E15+E16</f>
        <v>1470045</v>
      </c>
      <c r="F11" s="685">
        <f t="shared" si="0"/>
        <v>0.371833818135829</v>
      </c>
      <c r="G11" s="685">
        <f t="shared" si="1"/>
        <v>0.470335684619822</v>
      </c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</row>
    <row r="12" spans="1:22" ht="12.75" customHeight="1" x14ac:dyDescent="0.2">
      <c r="A12" s="70">
        <v>321</v>
      </c>
      <c r="B12" s="71" t="s">
        <v>31</v>
      </c>
      <c r="C12" s="784">
        <v>83320</v>
      </c>
      <c r="D12" s="126">
        <v>105500</v>
      </c>
      <c r="E12" s="126">
        <v>37339</v>
      </c>
      <c r="F12" s="684">
        <f t="shared" si="0"/>
        <v>0.35392417061611375</v>
      </c>
      <c r="G12" s="684">
        <f t="shared" si="1"/>
        <v>0.44813970235237638</v>
      </c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</row>
    <row r="13" spans="1:22" ht="12.75" customHeight="1" x14ac:dyDescent="0.2">
      <c r="A13" s="70">
        <v>322</v>
      </c>
      <c r="B13" s="71" t="s">
        <v>32</v>
      </c>
      <c r="C13" s="784">
        <v>363036</v>
      </c>
      <c r="D13" s="126">
        <v>502500</v>
      </c>
      <c r="E13" s="126">
        <v>172480</v>
      </c>
      <c r="F13" s="684">
        <f t="shared" si="0"/>
        <v>0.34324378109452736</v>
      </c>
      <c r="G13" s="684">
        <f t="shared" si="1"/>
        <v>0.47510439736004145</v>
      </c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</row>
    <row r="14" spans="1:22" ht="12.75" customHeight="1" x14ac:dyDescent="0.2">
      <c r="A14" s="70">
        <v>323</v>
      </c>
      <c r="B14" s="71" t="s">
        <v>33</v>
      </c>
      <c r="C14" s="784">
        <v>2072751</v>
      </c>
      <c r="D14" s="126">
        <v>2591000</v>
      </c>
      <c r="E14" s="126">
        <v>915178</v>
      </c>
      <c r="F14" s="684">
        <f t="shared" si="0"/>
        <v>0.35321420301042067</v>
      </c>
      <c r="G14" s="684">
        <f t="shared" si="1"/>
        <v>0.44152819127816123</v>
      </c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</row>
    <row r="15" spans="1:22" ht="12.75" customHeight="1" x14ac:dyDescent="0.2">
      <c r="A15" s="70">
        <v>324</v>
      </c>
      <c r="B15" s="71" t="s">
        <v>236</v>
      </c>
      <c r="C15" s="779">
        <v>0</v>
      </c>
      <c r="D15" s="126">
        <v>2000</v>
      </c>
      <c r="E15" s="126">
        <v>0</v>
      </c>
      <c r="F15" s="684">
        <f t="shared" si="0"/>
        <v>0</v>
      </c>
      <c r="G15" s="684">
        <v>0</v>
      </c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</row>
    <row r="16" spans="1:22" ht="12.75" customHeight="1" x14ac:dyDescent="0.2">
      <c r="A16" s="70">
        <v>329</v>
      </c>
      <c r="B16" s="71" t="s">
        <v>34</v>
      </c>
      <c r="C16" s="784">
        <v>606416</v>
      </c>
      <c r="D16" s="126">
        <v>752500</v>
      </c>
      <c r="E16" s="126">
        <v>345048</v>
      </c>
      <c r="F16" s="684">
        <f t="shared" si="0"/>
        <v>0.45853554817275749</v>
      </c>
      <c r="G16" s="684">
        <f>E16/C16</f>
        <v>0.56899554101474892</v>
      </c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</row>
    <row r="17" spans="1:22" ht="15" customHeight="1" x14ac:dyDescent="0.2">
      <c r="A17" s="82">
        <v>34</v>
      </c>
      <c r="B17" s="83" t="s">
        <v>35</v>
      </c>
      <c r="C17" s="785">
        <v>123086</v>
      </c>
      <c r="D17" s="125">
        <v>263000</v>
      </c>
      <c r="E17" s="125">
        <v>73209</v>
      </c>
      <c r="F17" s="685">
        <f t="shared" si="0"/>
        <v>0.278361216730038</v>
      </c>
      <c r="G17" s="685">
        <f>E17/C17</f>
        <v>0.59477926002957282</v>
      </c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</row>
    <row r="18" spans="1:22" ht="12.75" customHeight="1" x14ac:dyDescent="0.2">
      <c r="A18" s="70">
        <v>343</v>
      </c>
      <c r="B18" s="71" t="s">
        <v>36</v>
      </c>
      <c r="C18" s="784">
        <v>123086</v>
      </c>
      <c r="D18" s="126">
        <v>263000</v>
      </c>
      <c r="E18" s="126">
        <v>73209</v>
      </c>
      <c r="F18" s="684">
        <f t="shared" si="0"/>
        <v>0.278361216730038</v>
      </c>
      <c r="G18" s="684">
        <f>E18/C18</f>
        <v>0.59477926002957282</v>
      </c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</row>
    <row r="19" spans="1:22" ht="15" customHeight="1" x14ac:dyDescent="0.2">
      <c r="A19" s="85">
        <v>35</v>
      </c>
      <c r="B19" s="102" t="s">
        <v>71</v>
      </c>
      <c r="C19" s="786">
        <v>64967</v>
      </c>
      <c r="D19" s="127">
        <v>90000</v>
      </c>
      <c r="E19" s="127">
        <v>0</v>
      </c>
      <c r="F19" s="686">
        <f t="shared" si="0"/>
        <v>0</v>
      </c>
      <c r="G19" s="686">
        <f>E19/C19</f>
        <v>0</v>
      </c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</row>
    <row r="20" spans="1:22" ht="12.75" customHeight="1" x14ac:dyDescent="0.2">
      <c r="A20" s="75">
        <v>351</v>
      </c>
      <c r="B20" s="833" t="s">
        <v>284</v>
      </c>
      <c r="C20" s="834"/>
      <c r="D20" s="835">
        <v>90000</v>
      </c>
      <c r="E20" s="835">
        <v>0</v>
      </c>
      <c r="F20" s="836">
        <f t="shared" si="0"/>
        <v>0</v>
      </c>
      <c r="G20" s="836">
        <v>0</v>
      </c>
      <c r="H20" s="837"/>
      <c r="I20" s="837"/>
      <c r="J20" s="837"/>
      <c r="K20" s="837"/>
      <c r="L20" s="837"/>
      <c r="M20" s="837"/>
      <c r="N20" s="837"/>
      <c r="O20" s="837"/>
      <c r="P20" s="837"/>
      <c r="Q20" s="837"/>
      <c r="R20" s="837"/>
      <c r="S20" s="837"/>
      <c r="T20" s="78"/>
      <c r="U20" s="78"/>
      <c r="V20" s="78"/>
    </row>
    <row r="21" spans="1:22" ht="12.75" customHeight="1" x14ac:dyDescent="0.2">
      <c r="A21" s="75">
        <v>352</v>
      </c>
      <c r="B21" s="76" t="s">
        <v>125</v>
      </c>
      <c r="C21" s="787">
        <v>64967</v>
      </c>
      <c r="D21" s="128">
        <v>0</v>
      </c>
      <c r="E21" s="128">
        <v>0</v>
      </c>
      <c r="F21" s="687">
        <v>0</v>
      </c>
      <c r="G21" s="687">
        <f t="shared" ref="G21:G28" si="2">E21/C21</f>
        <v>0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</row>
    <row r="22" spans="1:22" ht="25.5" x14ac:dyDescent="0.2">
      <c r="A22" s="117">
        <v>37</v>
      </c>
      <c r="B22" s="83" t="s">
        <v>75</v>
      </c>
      <c r="C22" s="785">
        <v>197347</v>
      </c>
      <c r="D22" s="129">
        <v>405000</v>
      </c>
      <c r="E22" s="129">
        <v>94787</v>
      </c>
      <c r="F22" s="688">
        <f t="shared" ref="F22:F28" si="3">E22/D22</f>
        <v>0.23404197530864199</v>
      </c>
      <c r="G22" s="688">
        <f t="shared" si="2"/>
        <v>0.48030626257303127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</row>
    <row r="23" spans="1:22" ht="12.75" customHeight="1" x14ac:dyDescent="0.2">
      <c r="A23" s="70">
        <v>372</v>
      </c>
      <c r="B23" s="71" t="s">
        <v>37</v>
      </c>
      <c r="C23" s="784">
        <v>137347</v>
      </c>
      <c r="D23" s="126">
        <v>405000</v>
      </c>
      <c r="E23" s="126">
        <v>94787</v>
      </c>
      <c r="F23" s="684">
        <f t="shared" si="3"/>
        <v>0.23404197530864199</v>
      </c>
      <c r="G23" s="684">
        <f t="shared" si="2"/>
        <v>0.69012792416288671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</row>
    <row r="24" spans="1:22" ht="15" customHeight="1" x14ac:dyDescent="0.2">
      <c r="A24" s="82">
        <v>38</v>
      </c>
      <c r="B24" s="83" t="s">
        <v>38</v>
      </c>
      <c r="C24" s="785">
        <v>1022078</v>
      </c>
      <c r="D24" s="125">
        <v>1098000</v>
      </c>
      <c r="E24" s="125">
        <f>E25+E26</f>
        <v>354203</v>
      </c>
      <c r="F24" s="685">
        <f t="shared" si="3"/>
        <v>0.32258925318761383</v>
      </c>
      <c r="G24" s="685">
        <f t="shared" si="2"/>
        <v>0.34655182872540058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</row>
    <row r="25" spans="1:22" ht="12.75" customHeight="1" x14ac:dyDescent="0.2">
      <c r="A25" s="70">
        <v>381</v>
      </c>
      <c r="B25" s="71" t="s">
        <v>39</v>
      </c>
      <c r="C25" s="784">
        <v>856751</v>
      </c>
      <c r="D25" s="126">
        <v>898000</v>
      </c>
      <c r="E25" s="126">
        <v>261939</v>
      </c>
      <c r="F25" s="684">
        <f t="shared" si="3"/>
        <v>0.29169153674832959</v>
      </c>
      <c r="G25" s="684">
        <f t="shared" si="2"/>
        <v>0.30573527197517131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</row>
    <row r="26" spans="1:22" ht="12.75" customHeight="1" thickBot="1" x14ac:dyDescent="0.25">
      <c r="A26" s="130">
        <v>383</v>
      </c>
      <c r="B26" s="131" t="s">
        <v>40</v>
      </c>
      <c r="C26" s="788">
        <v>165327</v>
      </c>
      <c r="D26" s="132">
        <v>200000</v>
      </c>
      <c r="E26" s="132">
        <v>92264</v>
      </c>
      <c r="F26" s="689">
        <f t="shared" si="3"/>
        <v>0.46132000000000001</v>
      </c>
      <c r="G26" s="689">
        <f t="shared" si="2"/>
        <v>0.55806976476921499</v>
      </c>
      <c r="H26" s="78"/>
      <c r="I26" s="78"/>
      <c r="J26" s="78"/>
      <c r="K26" s="680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</row>
    <row r="27" spans="1:22" ht="15.75" customHeight="1" thickBot="1" x14ac:dyDescent="0.25">
      <c r="A27" s="135">
        <v>4</v>
      </c>
      <c r="B27" s="108" t="s">
        <v>41</v>
      </c>
      <c r="C27" s="781">
        <v>4479358</v>
      </c>
      <c r="D27" s="136">
        <v>8497500</v>
      </c>
      <c r="E27" s="136">
        <f>E28+E31</f>
        <v>3931183</v>
      </c>
      <c r="F27" s="682">
        <f t="shared" si="3"/>
        <v>0.4626281847602236</v>
      </c>
      <c r="G27" s="682">
        <f t="shared" si="2"/>
        <v>0.87762197172005452</v>
      </c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</row>
    <row r="28" spans="1:22" ht="20.100000000000001" customHeight="1" x14ac:dyDescent="0.2">
      <c r="A28" s="133">
        <v>41</v>
      </c>
      <c r="B28" s="111" t="s">
        <v>45</v>
      </c>
      <c r="C28" s="783">
        <v>303412</v>
      </c>
      <c r="D28" s="134">
        <v>400000</v>
      </c>
      <c r="E28" s="134">
        <f>E29+E30</f>
        <v>16712</v>
      </c>
      <c r="F28" s="683">
        <f t="shared" si="3"/>
        <v>4.1779999999999998E-2</v>
      </c>
      <c r="G28" s="683">
        <f t="shared" si="2"/>
        <v>5.5080220953686733E-2</v>
      </c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</row>
    <row r="29" spans="1:22" ht="15" customHeight="1" x14ac:dyDescent="0.2">
      <c r="A29" s="70">
        <v>411</v>
      </c>
      <c r="B29" s="71" t="s">
        <v>42</v>
      </c>
      <c r="C29" s="779"/>
      <c r="D29" s="126">
        <v>0</v>
      </c>
      <c r="E29" s="126"/>
      <c r="F29" s="684">
        <v>0</v>
      </c>
      <c r="G29" s="684">
        <v>0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</row>
    <row r="30" spans="1:22" ht="12.75" customHeight="1" x14ac:dyDescent="0.2">
      <c r="A30" s="70">
        <v>412</v>
      </c>
      <c r="B30" s="71" t="s">
        <v>56</v>
      </c>
      <c r="C30" s="784">
        <v>303412</v>
      </c>
      <c r="D30" s="126">
        <v>400000</v>
      </c>
      <c r="E30" s="126">
        <v>16712</v>
      </c>
      <c r="F30" s="684">
        <f>E30/D30</f>
        <v>4.1779999999999998E-2</v>
      </c>
      <c r="G30" s="684">
        <f t="shared" ref="G30:G36" si="4">E30/C30</f>
        <v>5.5080220953686733E-2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</row>
    <row r="31" spans="1:22" ht="12.75" customHeight="1" x14ac:dyDescent="0.2">
      <c r="A31" s="82">
        <v>42</v>
      </c>
      <c r="B31" s="83" t="s">
        <v>46</v>
      </c>
      <c r="C31" s="785">
        <v>4175946</v>
      </c>
      <c r="D31" s="125">
        <v>8097500</v>
      </c>
      <c r="E31" s="125">
        <f>E32+E34+E35+E36+E37</f>
        <v>3914471</v>
      </c>
      <c r="F31" s="685">
        <f>E31/D31</f>
        <v>0.483417227539364</v>
      </c>
      <c r="G31" s="685">
        <f t="shared" si="4"/>
        <v>0.93738544511830368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</row>
    <row r="32" spans="1:22" ht="15" customHeight="1" x14ac:dyDescent="0.2">
      <c r="A32" s="70">
        <v>421</v>
      </c>
      <c r="B32" s="71" t="s">
        <v>43</v>
      </c>
      <c r="C32" s="784">
        <v>3353590</v>
      </c>
      <c r="D32" s="126">
        <v>7730000</v>
      </c>
      <c r="E32" s="126">
        <v>3817493</v>
      </c>
      <c r="F32" s="684">
        <f>E32/D32</f>
        <v>0.49385420439844763</v>
      </c>
      <c r="G32" s="684">
        <f t="shared" si="4"/>
        <v>1.1383302669676376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</row>
    <row r="33" spans="1:22" ht="15" customHeight="1" x14ac:dyDescent="0.2">
      <c r="A33" s="905"/>
      <c r="B33" s="779"/>
      <c r="C33" s="784"/>
      <c r="D33" s="597"/>
      <c r="E33" s="597"/>
      <c r="F33" s="690"/>
      <c r="G33" s="690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</row>
    <row r="34" spans="1:22" ht="12.75" customHeight="1" x14ac:dyDescent="0.2">
      <c r="A34" s="70">
        <v>422</v>
      </c>
      <c r="B34" s="71" t="s">
        <v>44</v>
      </c>
      <c r="C34" s="784">
        <v>749299</v>
      </c>
      <c r="D34" s="126">
        <v>247500</v>
      </c>
      <c r="E34" s="126">
        <v>20768</v>
      </c>
      <c r="F34" s="684">
        <f>E34/D34</f>
        <v>8.3911111111111117E-2</v>
      </c>
      <c r="G34" s="684">
        <f t="shared" si="4"/>
        <v>2.7716572423024721E-2</v>
      </c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</row>
    <row r="35" spans="1:22" ht="12.75" customHeight="1" x14ac:dyDescent="0.2">
      <c r="A35" s="87">
        <v>423</v>
      </c>
      <c r="B35" s="311" t="s">
        <v>344</v>
      </c>
      <c r="C35" s="789">
        <v>35000</v>
      </c>
      <c r="D35" s="126">
        <v>0</v>
      </c>
      <c r="E35" s="126">
        <v>0</v>
      </c>
      <c r="F35" s="684">
        <v>0</v>
      </c>
      <c r="G35" s="684">
        <f t="shared" si="4"/>
        <v>0</v>
      </c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</row>
    <row r="36" spans="1:22" ht="12.75" customHeight="1" x14ac:dyDescent="0.2">
      <c r="A36" s="595">
        <v>424</v>
      </c>
      <c r="B36" s="596" t="s">
        <v>432</v>
      </c>
      <c r="C36" s="789">
        <v>38057</v>
      </c>
      <c r="D36" s="597">
        <v>45000</v>
      </c>
      <c r="E36" s="597">
        <v>25178</v>
      </c>
      <c r="F36" s="690">
        <f>E36/D36</f>
        <v>0.55951111111111107</v>
      </c>
      <c r="G36" s="690">
        <f t="shared" si="4"/>
        <v>0.66158656751714529</v>
      </c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</row>
    <row r="37" spans="1:22" ht="12.75" customHeight="1" thickBot="1" x14ac:dyDescent="0.25">
      <c r="A37" s="87">
        <v>426</v>
      </c>
      <c r="B37" s="311" t="s">
        <v>132</v>
      </c>
      <c r="C37" s="596">
        <v>0</v>
      </c>
      <c r="D37" s="126">
        <v>75000</v>
      </c>
      <c r="E37" s="126">
        <v>51032</v>
      </c>
      <c r="F37" s="684">
        <f>E37/D37</f>
        <v>0.68042666666666662</v>
      </c>
      <c r="G37" s="684">
        <v>0</v>
      </c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</row>
    <row r="38" spans="1:22" ht="27.75" customHeight="1" x14ac:dyDescent="0.2">
      <c r="A38" s="598">
        <v>5</v>
      </c>
      <c r="B38" s="599" t="s">
        <v>48</v>
      </c>
      <c r="C38" s="780">
        <v>0</v>
      </c>
      <c r="D38" s="600">
        <v>5105000</v>
      </c>
      <c r="E38" s="600">
        <v>0</v>
      </c>
      <c r="F38" s="691">
        <f>E38/D38</f>
        <v>0</v>
      </c>
      <c r="G38" s="691">
        <v>0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</row>
    <row r="39" spans="1:22" x14ac:dyDescent="0.2">
      <c r="A39" s="603">
        <v>54</v>
      </c>
      <c r="B39" s="604" t="s">
        <v>380</v>
      </c>
      <c r="C39" s="604">
        <v>0</v>
      </c>
      <c r="D39" s="605">
        <v>5105000</v>
      </c>
      <c r="E39" s="605">
        <v>0</v>
      </c>
      <c r="F39" s="692">
        <f>E39/D39</f>
        <v>0</v>
      </c>
      <c r="G39" s="692">
        <v>0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</row>
    <row r="40" spans="1:22" ht="26.25" customHeight="1" x14ac:dyDescent="0.2">
      <c r="A40" s="602">
        <v>544</v>
      </c>
      <c r="B40" s="601" t="s">
        <v>433</v>
      </c>
      <c r="C40" s="601">
        <v>0</v>
      </c>
      <c r="D40" s="586">
        <v>5105000</v>
      </c>
      <c r="E40" s="586">
        <v>0</v>
      </c>
      <c r="F40" s="677">
        <f>E40/D40</f>
        <v>0</v>
      </c>
      <c r="G40" s="677">
        <v>0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</row>
    <row r="41" spans="1:22" ht="15" customHeight="1" x14ac:dyDescent="0.2"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</row>
    <row r="42" spans="1:22" ht="15" customHeight="1" x14ac:dyDescent="0.2"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</row>
    <row r="43" spans="1:22" x14ac:dyDescent="0.2">
      <c r="A43" s="13"/>
      <c r="B43" s="24"/>
      <c r="C43" s="24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</row>
    <row r="44" spans="1:22" x14ac:dyDescent="0.2">
      <c r="A44" s="13"/>
      <c r="B44" s="24"/>
      <c r="C44" s="24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</row>
    <row r="45" spans="1:22" x14ac:dyDescent="0.2">
      <c r="A45" s="13"/>
      <c r="B45" s="24"/>
      <c r="C45" s="24"/>
      <c r="E45" s="62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</row>
    <row r="46" spans="1:22" x14ac:dyDescent="0.2">
      <c r="A46" s="156"/>
      <c r="B46" s="157"/>
      <c r="C46" s="157"/>
      <c r="D46" s="62"/>
      <c r="E46" s="62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</row>
    <row r="47" spans="1:22" x14ac:dyDescent="0.2">
      <c r="A47" s="156"/>
      <c r="B47" s="157"/>
      <c r="C47" s="157"/>
      <c r="D47" s="62"/>
      <c r="E47" s="62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</row>
    <row r="48" spans="1:22" x14ac:dyDescent="0.2">
      <c r="A48" s="156"/>
      <c r="B48" s="157"/>
      <c r="C48" s="157"/>
      <c r="D48" s="62"/>
      <c r="E48" s="62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</row>
    <row r="49" spans="1:22" x14ac:dyDescent="0.2">
      <c r="A49" s="156"/>
      <c r="B49" s="157"/>
      <c r="C49" s="157"/>
      <c r="D49" s="62"/>
      <c r="E49" s="62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</row>
    <row r="50" spans="1:22" x14ac:dyDescent="0.2">
      <c r="A50" s="62"/>
      <c r="B50" s="157"/>
      <c r="C50" s="157"/>
      <c r="D50" s="62"/>
      <c r="E50" s="62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</row>
    <row r="51" spans="1:22" x14ac:dyDescent="0.2">
      <c r="A51" s="62"/>
      <c r="B51" s="157"/>
      <c r="C51" s="157"/>
      <c r="D51" s="62"/>
      <c r="E51" s="62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</row>
    <row r="52" spans="1:22" x14ac:dyDescent="0.2">
      <c r="A52" s="62"/>
      <c r="B52" s="157"/>
      <c r="C52" s="157"/>
      <c r="D52" s="62"/>
      <c r="E52" s="160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</row>
    <row r="53" spans="1:22" x14ac:dyDescent="0.2">
      <c r="A53" s="158"/>
      <c r="B53" s="159"/>
      <c r="C53" s="159"/>
      <c r="D53" s="62"/>
      <c r="E53" s="62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</row>
    <row r="54" spans="1:22" x14ac:dyDescent="0.2">
      <c r="A54" s="161"/>
      <c r="B54" s="79"/>
      <c r="C54" s="79"/>
      <c r="D54" s="62"/>
      <c r="E54" s="62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</row>
    <row r="55" spans="1:22" x14ac:dyDescent="0.2">
      <c r="A55" s="162"/>
      <c r="B55" s="163"/>
      <c r="C55" s="163"/>
      <c r="D55" s="164"/>
      <c r="E55" s="62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</row>
    <row r="56" spans="1:22" x14ac:dyDescent="0.2">
      <c r="A56" s="165"/>
      <c r="B56" s="166"/>
      <c r="C56" s="166"/>
      <c r="D56" s="165"/>
      <c r="E56" s="62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</row>
    <row r="57" spans="1:22" x14ac:dyDescent="0.2">
      <c r="A57" s="167"/>
      <c r="B57" s="168"/>
      <c r="C57" s="168"/>
      <c r="D57" s="169"/>
      <c r="E57" s="173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</row>
    <row r="58" spans="1:22" x14ac:dyDescent="0.2">
      <c r="A58" s="170"/>
      <c r="B58" s="171"/>
      <c r="C58" s="171"/>
      <c r="D58" s="172"/>
      <c r="E58" s="62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</row>
    <row r="59" spans="1:22" x14ac:dyDescent="0.2">
      <c r="A59" s="174"/>
      <c r="B59" s="79"/>
      <c r="C59" s="79"/>
      <c r="D59" s="49"/>
      <c r="E59" s="62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</row>
    <row r="60" spans="1:22" x14ac:dyDescent="0.2">
      <c r="A60" s="174"/>
      <c r="B60" s="79"/>
      <c r="C60" s="79"/>
      <c r="D60" s="49"/>
      <c r="E60" s="62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</row>
    <row r="61" spans="1:22" x14ac:dyDescent="0.2">
      <c r="A61" s="174"/>
      <c r="B61" s="79"/>
      <c r="C61" s="79"/>
      <c r="D61" s="49"/>
      <c r="E61" s="62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</row>
    <row r="62" spans="1:22" x14ac:dyDescent="0.2">
      <c r="A62" s="170"/>
      <c r="B62" s="171"/>
      <c r="C62" s="171"/>
      <c r="D62" s="172"/>
      <c r="E62" s="62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</row>
    <row r="63" spans="1:22" x14ac:dyDescent="0.2">
      <c r="A63" s="174"/>
      <c r="B63" s="79"/>
      <c r="C63" s="79"/>
      <c r="D63" s="49"/>
      <c r="E63" s="62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</row>
    <row r="64" spans="1:22" x14ac:dyDescent="0.2">
      <c r="A64" s="174"/>
      <c r="B64" s="79"/>
      <c r="C64" s="79"/>
      <c r="D64" s="49"/>
      <c r="E64" s="43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</row>
    <row r="65" spans="1:22" x14ac:dyDescent="0.2">
      <c r="A65" s="174"/>
      <c r="B65" s="79"/>
      <c r="C65" s="79"/>
      <c r="D65" s="49"/>
      <c r="E65" s="62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</row>
    <row r="66" spans="1:22" x14ac:dyDescent="0.2">
      <c r="A66" s="174"/>
      <c r="B66" s="79"/>
      <c r="C66" s="79"/>
      <c r="D66" s="49"/>
      <c r="E66" s="62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</row>
    <row r="67" spans="1:22" x14ac:dyDescent="0.2">
      <c r="A67" s="170"/>
      <c r="B67" s="171"/>
      <c r="C67" s="171"/>
      <c r="D67" s="172"/>
      <c r="E67" s="62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</row>
    <row r="68" spans="1:22" x14ac:dyDescent="0.2">
      <c r="A68" s="174"/>
      <c r="B68" s="79"/>
      <c r="C68" s="79"/>
      <c r="D68" s="49"/>
      <c r="E68" s="62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</row>
    <row r="69" spans="1:22" x14ac:dyDescent="0.2">
      <c r="A69" s="175"/>
      <c r="B69" s="176"/>
      <c r="C69" s="176"/>
      <c r="D69" s="177"/>
      <c r="E69" s="62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</row>
    <row r="70" spans="1:22" x14ac:dyDescent="0.2">
      <c r="A70" s="174"/>
      <c r="B70" s="79"/>
      <c r="C70" s="79"/>
      <c r="D70" s="49"/>
      <c r="E70" s="62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</row>
    <row r="71" spans="1:22" x14ac:dyDescent="0.2">
      <c r="A71" s="174"/>
      <c r="B71" s="176"/>
      <c r="C71" s="176"/>
      <c r="D71" s="49"/>
      <c r="E71" s="62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</row>
    <row r="72" spans="1:22" x14ac:dyDescent="0.2">
      <c r="A72" s="178"/>
      <c r="B72" s="79"/>
      <c r="C72" s="79"/>
      <c r="D72" s="49"/>
      <c r="E72" s="62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</row>
    <row r="73" spans="1:22" x14ac:dyDescent="0.2">
      <c r="A73" s="174"/>
      <c r="B73" s="79"/>
      <c r="C73" s="79"/>
      <c r="D73" s="49"/>
      <c r="E73" s="62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</row>
    <row r="74" spans="1:22" x14ac:dyDescent="0.2">
      <c r="A74" s="170"/>
      <c r="B74" s="171"/>
      <c r="C74" s="171"/>
      <c r="D74" s="172"/>
      <c r="E74" s="62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</row>
    <row r="75" spans="1:22" x14ac:dyDescent="0.2">
      <c r="A75" s="174"/>
      <c r="B75" s="79"/>
      <c r="C75" s="79"/>
      <c r="D75" s="49"/>
      <c r="E75" s="62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</row>
    <row r="76" spans="1:22" x14ac:dyDescent="0.2">
      <c r="A76" s="170"/>
      <c r="B76" s="171"/>
      <c r="C76" s="171"/>
      <c r="D76" s="172"/>
      <c r="E76" s="62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</row>
    <row r="77" spans="1:22" x14ac:dyDescent="0.2">
      <c r="A77" s="174"/>
      <c r="B77" s="79"/>
      <c r="C77" s="79"/>
      <c r="D77" s="49"/>
      <c r="E77" s="62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</row>
    <row r="78" spans="1:22" x14ac:dyDescent="0.2">
      <c r="A78" s="174"/>
      <c r="B78" s="79"/>
      <c r="C78" s="79"/>
      <c r="D78" s="49"/>
      <c r="E78" s="62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</row>
    <row r="79" spans="1:22" x14ac:dyDescent="0.2">
      <c r="A79" s="174"/>
      <c r="B79" s="79"/>
      <c r="C79" s="79"/>
      <c r="D79" s="49"/>
      <c r="E79" s="62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</row>
    <row r="80" spans="1:22" x14ac:dyDescent="0.2">
      <c r="A80" s="167"/>
      <c r="B80" s="168"/>
      <c r="C80" s="168"/>
      <c r="D80" s="169"/>
      <c r="E80" s="62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</row>
    <row r="81" spans="1:22" x14ac:dyDescent="0.2">
      <c r="A81" s="170"/>
      <c r="B81" s="171"/>
      <c r="C81" s="171"/>
      <c r="D81" s="172"/>
      <c r="E81" s="62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</row>
    <row r="82" spans="1:22" x14ac:dyDescent="0.2">
      <c r="A82" s="174"/>
      <c r="B82" s="79"/>
      <c r="C82" s="79"/>
      <c r="D82" s="49"/>
      <c r="E82" s="62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</row>
    <row r="83" spans="1:22" x14ac:dyDescent="0.2">
      <c r="A83" s="174"/>
      <c r="B83" s="79"/>
      <c r="C83" s="79"/>
      <c r="D83" s="49"/>
      <c r="E83" s="62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</row>
    <row r="84" spans="1:22" x14ac:dyDescent="0.2">
      <c r="A84" s="170"/>
      <c r="B84" s="171"/>
      <c r="C84" s="171"/>
      <c r="D84" s="172"/>
      <c r="E84" s="62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</row>
    <row r="85" spans="1:22" x14ac:dyDescent="0.2">
      <c r="A85" s="174"/>
      <c r="B85" s="79"/>
      <c r="C85" s="79"/>
      <c r="D85" s="49"/>
      <c r="E85" s="62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</row>
    <row r="86" spans="1:22" x14ac:dyDescent="0.2">
      <c r="A86" s="174"/>
      <c r="B86" s="79"/>
      <c r="C86" s="79"/>
      <c r="D86" s="49"/>
      <c r="E86" s="62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</row>
    <row r="87" spans="1:22" x14ac:dyDescent="0.2">
      <c r="A87" s="62"/>
      <c r="B87" s="157"/>
      <c r="C87" s="157"/>
      <c r="D87" s="62"/>
      <c r="E87" s="62"/>
    </row>
    <row r="88" spans="1:22" x14ac:dyDescent="0.2">
      <c r="A88" s="62"/>
      <c r="B88" s="157"/>
      <c r="C88" s="157"/>
      <c r="D88" s="62"/>
      <c r="E88" s="62"/>
    </row>
    <row r="89" spans="1:22" x14ac:dyDescent="0.2">
      <c r="A89" s="62"/>
      <c r="B89" s="157"/>
      <c r="C89" s="157"/>
      <c r="D89" s="62"/>
      <c r="E89" s="62"/>
    </row>
    <row r="90" spans="1:22" x14ac:dyDescent="0.2">
      <c r="A90" s="62"/>
      <c r="B90" s="157"/>
      <c r="C90" s="157"/>
      <c r="D90" s="62"/>
    </row>
    <row r="93" spans="1:22" x14ac:dyDescent="0.2">
      <c r="A93" s="13"/>
      <c r="B93" s="24"/>
      <c r="C93" s="24"/>
    </row>
    <row r="94" spans="1:22" x14ac:dyDescent="0.2">
      <c r="A94" s="13"/>
      <c r="B94" s="24"/>
      <c r="C94" s="24"/>
    </row>
    <row r="95" spans="1:22" x14ac:dyDescent="0.2">
      <c r="A95" s="13"/>
      <c r="B95" s="24"/>
      <c r="C95" s="24"/>
    </row>
    <row r="96" spans="1:22" x14ac:dyDescent="0.2">
      <c r="A96" s="14"/>
      <c r="B96" s="24"/>
      <c r="C96" s="24"/>
    </row>
    <row r="97" spans="1:1" x14ac:dyDescent="0.2">
      <c r="A97" s="9"/>
    </row>
    <row r="98" spans="1:1" x14ac:dyDescent="0.2">
      <c r="A98" s="9"/>
    </row>
    <row r="99" spans="1:1" x14ac:dyDescent="0.2">
      <c r="A99" s="9"/>
    </row>
  </sheetData>
  <phoneticPr fontId="0" type="noConversion"/>
  <pageMargins left="0.74803149606299213" right="0.49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8"/>
  <sheetViews>
    <sheetView workbookViewId="0">
      <selection activeCell="N69" sqref="N69"/>
    </sheetView>
  </sheetViews>
  <sheetFormatPr defaultRowHeight="12.75" x14ac:dyDescent="0.2"/>
  <cols>
    <col min="1" max="1" width="18.28515625" customWidth="1"/>
    <col min="2" max="2" width="54.85546875" style="15" customWidth="1"/>
    <col min="3" max="3" width="13.28515625" style="15" customWidth="1"/>
    <col min="4" max="5" width="13.28515625" customWidth="1"/>
    <col min="14" max="14" width="22.140625" customWidth="1"/>
  </cols>
  <sheetData>
    <row r="1" spans="1:18" s="10" customFormat="1" x14ac:dyDescent="0.2">
      <c r="A1" s="23"/>
      <c r="B1" s="27"/>
      <c r="C1" s="27"/>
    </row>
    <row r="2" spans="1:18" s="10" customFormat="1" x14ac:dyDescent="0.2">
      <c r="A2" s="912" t="s">
        <v>57</v>
      </c>
      <c r="B2" s="913"/>
      <c r="C2" s="913"/>
    </row>
    <row r="3" spans="1:18" s="10" customFormat="1" x14ac:dyDescent="0.2">
      <c r="A3" s="914" t="s">
        <v>58</v>
      </c>
      <c r="B3" s="915"/>
      <c r="C3" s="915"/>
    </row>
    <row r="4" spans="1:18" s="10" customFormat="1" ht="13.5" thickBot="1" x14ac:dyDescent="0.25">
      <c r="A4" s="38"/>
      <c r="B4" s="37"/>
      <c r="C4" s="37"/>
    </row>
    <row r="5" spans="1:18" s="8" customFormat="1" ht="51" customHeight="1" thickBot="1" x14ac:dyDescent="0.3">
      <c r="A5" s="123" t="s">
        <v>7</v>
      </c>
      <c r="B5" s="124" t="s">
        <v>47</v>
      </c>
      <c r="C5" s="516" t="s">
        <v>454</v>
      </c>
      <c r="D5" s="312" t="s">
        <v>458</v>
      </c>
      <c r="E5" s="313" t="s">
        <v>461</v>
      </c>
    </row>
    <row r="6" spans="1:18" s="33" customFormat="1" ht="12.75" customHeight="1" thickBot="1" x14ac:dyDescent="0.25">
      <c r="A6" s="113">
        <v>1</v>
      </c>
      <c r="B6" s="864">
        <v>2</v>
      </c>
      <c r="C6" s="865">
        <v>3</v>
      </c>
      <c r="D6" s="866">
        <v>4</v>
      </c>
      <c r="E6" s="867"/>
      <c r="F6" s="868"/>
      <c r="G6" s="868"/>
      <c r="H6" s="868"/>
      <c r="I6" s="868"/>
      <c r="J6" s="868"/>
      <c r="K6" s="868"/>
      <c r="L6" s="868"/>
      <c r="M6" s="868"/>
      <c r="N6" s="868"/>
      <c r="O6" s="868"/>
      <c r="P6" s="868"/>
    </row>
    <row r="7" spans="1:18" s="4" customFormat="1" ht="24.95" customHeight="1" thickBot="1" x14ac:dyDescent="0.25">
      <c r="A7" s="898" t="s">
        <v>49</v>
      </c>
      <c r="B7" s="869" t="s">
        <v>70</v>
      </c>
      <c r="C7" s="870">
        <v>488000</v>
      </c>
      <c r="D7" s="871">
        <f>D8</f>
        <v>225213</v>
      </c>
      <c r="E7" s="872">
        <f>D7/C7</f>
        <v>0.46150204918032789</v>
      </c>
      <c r="F7" s="873"/>
      <c r="G7" s="873"/>
      <c r="H7" s="873"/>
      <c r="I7" s="873"/>
      <c r="J7" s="873"/>
      <c r="K7" s="873"/>
      <c r="L7" s="873"/>
      <c r="M7" s="873"/>
      <c r="N7" s="873"/>
      <c r="O7" s="873"/>
      <c r="P7" s="873"/>
      <c r="Q7" s="897"/>
      <c r="R7" s="897"/>
    </row>
    <row r="8" spans="1:18" s="4" customFormat="1" ht="24.95" customHeight="1" thickBot="1" x14ac:dyDescent="0.25">
      <c r="A8" s="899" t="s">
        <v>76</v>
      </c>
      <c r="B8" s="874" t="s">
        <v>90</v>
      </c>
      <c r="C8" s="875">
        <v>488000</v>
      </c>
      <c r="D8" s="876">
        <f>D9+D17</f>
        <v>225213</v>
      </c>
      <c r="E8" s="877">
        <f>D8/C8</f>
        <v>0.46150204918032789</v>
      </c>
      <c r="F8" s="873"/>
      <c r="G8" s="873"/>
      <c r="H8" s="873"/>
      <c r="I8" s="873"/>
      <c r="J8" s="873"/>
      <c r="K8" s="873"/>
      <c r="L8" s="873"/>
      <c r="M8" s="873"/>
      <c r="N8" s="873"/>
      <c r="O8" s="873"/>
      <c r="P8" s="873"/>
      <c r="Q8" s="897"/>
      <c r="R8" s="897"/>
    </row>
    <row r="9" spans="1:18" s="12" customFormat="1" ht="22.5" customHeight="1" x14ac:dyDescent="0.2">
      <c r="A9" s="149" t="s">
        <v>77</v>
      </c>
      <c r="B9" s="320" t="s">
        <v>87</v>
      </c>
      <c r="C9" s="332">
        <v>230000</v>
      </c>
      <c r="D9" s="529">
        <f>D11</f>
        <v>104557</v>
      </c>
      <c r="E9" s="663">
        <f>D9/C9</f>
        <v>0.45459565217391307</v>
      </c>
    </row>
    <row r="10" spans="1:18" s="12" customFormat="1" ht="15" customHeight="1" x14ac:dyDescent="0.2">
      <c r="A10" s="142" t="s">
        <v>78</v>
      </c>
      <c r="B10" s="86" t="s">
        <v>72</v>
      </c>
      <c r="C10" s="327"/>
      <c r="D10" s="513"/>
      <c r="E10" s="664"/>
    </row>
    <row r="11" spans="1:18" s="12" customFormat="1" ht="15" customHeight="1" x14ac:dyDescent="0.2">
      <c r="A11" s="143"/>
      <c r="B11" s="86" t="s">
        <v>81</v>
      </c>
      <c r="C11" s="327">
        <v>230000</v>
      </c>
      <c r="D11" s="530">
        <f>D13</f>
        <v>104557</v>
      </c>
      <c r="E11" s="665">
        <f>D11/C11</f>
        <v>0.45459565217391307</v>
      </c>
    </row>
    <row r="12" spans="1:18" s="12" customFormat="1" ht="12.75" customHeight="1" x14ac:dyDescent="0.2">
      <c r="A12" s="144" t="s">
        <v>80</v>
      </c>
      <c r="B12" s="321" t="s">
        <v>111</v>
      </c>
      <c r="C12" s="73"/>
      <c r="D12" s="319"/>
      <c r="E12" s="666"/>
    </row>
    <row r="13" spans="1:18" s="4" customFormat="1" ht="12.75" customHeight="1" x14ac:dyDescent="0.2">
      <c r="A13" s="145">
        <v>3</v>
      </c>
      <c r="B13" s="322" t="s">
        <v>59</v>
      </c>
      <c r="C13" s="328">
        <v>230000</v>
      </c>
      <c r="D13" s="531">
        <f>D14</f>
        <v>104557</v>
      </c>
      <c r="E13" s="667">
        <f>D13/C13</f>
        <v>0.45459565217391307</v>
      </c>
    </row>
    <row r="14" spans="1:18" s="4" customFormat="1" ht="12.75" customHeight="1" x14ac:dyDescent="0.2">
      <c r="A14" s="146">
        <v>32</v>
      </c>
      <c r="B14" s="323" t="s">
        <v>30</v>
      </c>
      <c r="C14" s="329">
        <v>230000</v>
      </c>
      <c r="D14" s="532">
        <f>D15+D16</f>
        <v>104557</v>
      </c>
      <c r="E14" s="668">
        <f>D14/C14</f>
        <v>0.45459565217391307</v>
      </c>
    </row>
    <row r="15" spans="1:18" s="10" customFormat="1" ht="12.75" customHeight="1" x14ac:dyDescent="0.2">
      <c r="A15" s="147">
        <v>323</v>
      </c>
      <c r="B15" s="324" t="s">
        <v>33</v>
      </c>
      <c r="C15" s="330"/>
      <c r="D15" s="318"/>
      <c r="E15" s="669"/>
    </row>
    <row r="16" spans="1:18" s="4" customFormat="1" ht="12.75" customHeight="1" x14ac:dyDescent="0.2">
      <c r="A16" s="147">
        <v>329</v>
      </c>
      <c r="B16" s="324" t="s">
        <v>104</v>
      </c>
      <c r="C16" s="331">
        <v>230000</v>
      </c>
      <c r="D16" s="318">
        <v>104557</v>
      </c>
      <c r="E16" s="669">
        <f>D16/C16</f>
        <v>0.45459565217391307</v>
      </c>
    </row>
    <row r="17" spans="1:19" s="10" customFormat="1" ht="22.5" customHeight="1" x14ac:dyDescent="0.2">
      <c r="A17" s="141" t="s">
        <v>79</v>
      </c>
      <c r="B17" s="325" t="s">
        <v>82</v>
      </c>
      <c r="C17" s="326">
        <v>258000</v>
      </c>
      <c r="D17" s="533">
        <f>D19+D25+D32</f>
        <v>120656</v>
      </c>
      <c r="E17" s="670">
        <f>D17/C17</f>
        <v>0.46765891472868215</v>
      </c>
    </row>
    <row r="18" spans="1:19" s="10" customFormat="1" ht="15" customHeight="1" x14ac:dyDescent="0.2">
      <c r="A18" s="142" t="s">
        <v>83</v>
      </c>
      <c r="B18" s="86" t="s">
        <v>84</v>
      </c>
      <c r="C18" s="327"/>
      <c r="D18" s="513"/>
      <c r="E18" s="671"/>
    </row>
    <row r="19" spans="1:19" s="10" customFormat="1" ht="15" customHeight="1" x14ac:dyDescent="0.2">
      <c r="A19" s="148"/>
      <c r="B19" s="86" t="s">
        <v>81</v>
      </c>
      <c r="C19" s="327">
        <v>13000</v>
      </c>
      <c r="D19" s="530">
        <v>0</v>
      </c>
      <c r="E19" s="665">
        <v>0</v>
      </c>
    </row>
    <row r="20" spans="1:19" s="10" customFormat="1" ht="12.75" customHeight="1" x14ac:dyDescent="0.2">
      <c r="A20" s="144" t="s">
        <v>85</v>
      </c>
      <c r="B20" s="829" t="s">
        <v>111</v>
      </c>
      <c r="C20" s="830"/>
      <c r="D20" s="831"/>
      <c r="E20" s="832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</row>
    <row r="21" spans="1:19" s="10" customFormat="1" ht="12.75" customHeight="1" x14ac:dyDescent="0.2">
      <c r="A21" s="145">
        <v>3</v>
      </c>
      <c r="B21" s="322" t="s">
        <v>59</v>
      </c>
      <c r="C21" s="328">
        <v>13000</v>
      </c>
      <c r="D21" s="531">
        <v>0</v>
      </c>
      <c r="E21" s="667">
        <v>0</v>
      </c>
    </row>
    <row r="22" spans="1:19" s="4" customFormat="1" ht="12.75" customHeight="1" x14ac:dyDescent="0.2">
      <c r="A22" s="146">
        <v>38</v>
      </c>
      <c r="B22" s="323" t="s">
        <v>60</v>
      </c>
      <c r="C22" s="329">
        <v>13000</v>
      </c>
      <c r="D22" s="515">
        <v>0</v>
      </c>
      <c r="E22" s="672">
        <v>0</v>
      </c>
    </row>
    <row r="23" spans="1:19" s="4" customFormat="1" ht="12.75" customHeight="1" x14ac:dyDescent="0.2">
      <c r="A23" s="147">
        <v>381</v>
      </c>
      <c r="B23" s="324" t="s">
        <v>61</v>
      </c>
      <c r="C23" s="331">
        <v>13000</v>
      </c>
      <c r="D23" s="318">
        <v>0</v>
      </c>
      <c r="E23" s="669">
        <v>0</v>
      </c>
    </row>
    <row r="24" spans="1:19" ht="15" customHeight="1" x14ac:dyDescent="0.2">
      <c r="A24" s="142" t="s">
        <v>123</v>
      </c>
      <c r="B24" s="86" t="s">
        <v>124</v>
      </c>
      <c r="C24" s="327"/>
      <c r="D24" s="513"/>
      <c r="E24" s="671"/>
    </row>
    <row r="25" spans="1:19" ht="15" customHeight="1" x14ac:dyDescent="0.2">
      <c r="A25" s="143"/>
      <c r="B25" s="86" t="s">
        <v>81</v>
      </c>
      <c r="C25" s="327">
        <v>200000</v>
      </c>
      <c r="D25" s="530">
        <f>D27</f>
        <v>80000</v>
      </c>
      <c r="E25" s="665">
        <f>D25/C25</f>
        <v>0.4</v>
      </c>
    </row>
    <row r="26" spans="1:19" ht="12.75" customHeight="1" x14ac:dyDescent="0.2">
      <c r="A26" s="144" t="s">
        <v>80</v>
      </c>
      <c r="B26" s="321" t="s">
        <v>111</v>
      </c>
      <c r="C26" s="73"/>
      <c r="D26" s="318"/>
      <c r="E26" s="669"/>
    </row>
    <row r="27" spans="1:19" ht="12.75" customHeight="1" x14ac:dyDescent="0.2">
      <c r="A27" s="145">
        <v>3</v>
      </c>
      <c r="B27" s="322" t="s">
        <v>59</v>
      </c>
      <c r="C27" s="328">
        <v>200000</v>
      </c>
      <c r="D27" s="514">
        <f>D28</f>
        <v>80000</v>
      </c>
      <c r="E27" s="673">
        <f>D27/C27</f>
        <v>0.4</v>
      </c>
    </row>
    <row r="28" spans="1:19" ht="12.75" customHeight="1" x14ac:dyDescent="0.2">
      <c r="A28" s="146">
        <v>32</v>
      </c>
      <c r="B28" s="323" t="s">
        <v>30</v>
      </c>
      <c r="C28" s="329">
        <v>200000</v>
      </c>
      <c r="D28" s="532">
        <f>D29+D30</f>
        <v>80000</v>
      </c>
      <c r="E28" s="668">
        <f>D28/C28</f>
        <v>0.4</v>
      </c>
    </row>
    <row r="29" spans="1:19" ht="12.75" customHeight="1" x14ac:dyDescent="0.2">
      <c r="A29" s="147">
        <v>323</v>
      </c>
      <c r="B29" s="324" t="s">
        <v>33</v>
      </c>
      <c r="C29" s="330">
        <v>30000</v>
      </c>
      <c r="D29" s="318">
        <v>0</v>
      </c>
      <c r="E29" s="669">
        <v>0</v>
      </c>
    </row>
    <row r="30" spans="1:19" ht="12.75" customHeight="1" x14ac:dyDescent="0.2">
      <c r="A30" s="590">
        <v>329</v>
      </c>
      <c r="B30" s="591" t="s">
        <v>104</v>
      </c>
      <c r="C30" s="592">
        <v>170000</v>
      </c>
      <c r="D30" s="593">
        <v>80000</v>
      </c>
      <c r="E30" s="674">
        <f>D30/C30</f>
        <v>0.47058823529411764</v>
      </c>
    </row>
    <row r="31" spans="1:19" x14ac:dyDescent="0.2">
      <c r="A31" s="594" t="s">
        <v>430</v>
      </c>
      <c r="B31" s="577" t="s">
        <v>431</v>
      </c>
      <c r="C31" s="581"/>
      <c r="D31" s="585"/>
      <c r="E31" s="675"/>
    </row>
    <row r="32" spans="1:19" x14ac:dyDescent="0.2">
      <c r="A32" s="617"/>
      <c r="B32" s="577" t="s">
        <v>81</v>
      </c>
      <c r="C32" s="581">
        <v>45000</v>
      </c>
      <c r="D32" s="630">
        <f>D35</f>
        <v>40656</v>
      </c>
      <c r="E32" s="676">
        <f>D32/C32</f>
        <v>0.90346666666666664</v>
      </c>
    </row>
    <row r="33" spans="1:5" x14ac:dyDescent="0.2">
      <c r="A33" s="617"/>
      <c r="B33" s="577"/>
      <c r="C33" s="581"/>
      <c r="D33" s="630"/>
      <c r="E33" s="676"/>
    </row>
    <row r="34" spans="1:5" x14ac:dyDescent="0.2">
      <c r="A34" s="618" t="s">
        <v>80</v>
      </c>
      <c r="B34" s="578" t="s">
        <v>111</v>
      </c>
      <c r="C34" s="582"/>
      <c r="D34" s="586"/>
      <c r="E34" s="677"/>
    </row>
    <row r="35" spans="1:5" x14ac:dyDescent="0.2">
      <c r="A35" s="619">
        <v>3</v>
      </c>
      <c r="B35" s="579" t="s">
        <v>59</v>
      </c>
      <c r="C35" s="583">
        <v>45000</v>
      </c>
      <c r="D35" s="587">
        <f>D36</f>
        <v>40656</v>
      </c>
      <c r="E35" s="678">
        <f>D35/C35</f>
        <v>0.90346666666666664</v>
      </c>
    </row>
    <row r="36" spans="1:5" x14ac:dyDescent="0.2">
      <c r="A36" s="620">
        <v>32</v>
      </c>
      <c r="B36" s="580" t="s">
        <v>30</v>
      </c>
      <c r="C36" s="584">
        <v>45000</v>
      </c>
      <c r="D36" s="588">
        <f>D37</f>
        <v>40656</v>
      </c>
      <c r="E36" s="679">
        <f>D36/C36</f>
        <v>0.90346666666666664</v>
      </c>
    </row>
    <row r="37" spans="1:5" x14ac:dyDescent="0.2">
      <c r="A37" s="621">
        <v>329</v>
      </c>
      <c r="B37" s="622" t="s">
        <v>104</v>
      </c>
      <c r="C37" s="623">
        <v>45000</v>
      </c>
      <c r="D37" s="586">
        <v>40656</v>
      </c>
      <c r="E37" s="677">
        <f>D37/C37</f>
        <v>0.90346666666666664</v>
      </c>
    </row>
    <row r="158" spans="1:1" x14ac:dyDescent="0.2">
      <c r="A158" s="36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  <row r="168" spans="1:1" x14ac:dyDescent="0.2">
      <c r="A168" s="9"/>
    </row>
  </sheetData>
  <mergeCells count="2">
    <mergeCell ref="A2:C2"/>
    <mergeCell ref="A3:C3"/>
  </mergeCells>
  <phoneticPr fontId="0" type="noConversion"/>
  <pageMargins left="0.74803149606299213" right="0.49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21"/>
  <sheetViews>
    <sheetView workbookViewId="0">
      <selection activeCell="N69" sqref="N69"/>
    </sheetView>
  </sheetViews>
  <sheetFormatPr defaultRowHeight="12.75" x14ac:dyDescent="0.2"/>
  <cols>
    <col min="1" max="1" width="16.7109375" style="51" customWidth="1"/>
    <col min="2" max="2" width="45.28515625" style="15" customWidth="1"/>
    <col min="3" max="3" width="26.140625" customWidth="1"/>
    <col min="4" max="5" width="15" customWidth="1"/>
    <col min="14" max="14" width="22.140625" customWidth="1"/>
  </cols>
  <sheetData>
    <row r="1" spans="1:41" s="8" customFormat="1" ht="79.5" customHeight="1" thickBot="1" x14ac:dyDescent="0.25">
      <c r="A1" s="88" t="s">
        <v>7</v>
      </c>
      <c r="B1" s="89" t="s">
        <v>47</v>
      </c>
      <c r="C1" s="313" t="s">
        <v>460</v>
      </c>
      <c r="D1" s="313" t="s">
        <v>458</v>
      </c>
      <c r="E1" s="713" t="s">
        <v>461</v>
      </c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</row>
    <row r="2" spans="1:41" s="33" customFormat="1" ht="12.75" customHeight="1" thickBot="1" x14ac:dyDescent="0.25">
      <c r="A2" s="481">
        <v>1</v>
      </c>
      <c r="B2" s="482">
        <v>2</v>
      </c>
      <c r="C2" s="498">
        <v>3</v>
      </c>
      <c r="D2" s="498">
        <v>4</v>
      </c>
      <c r="E2" s="714">
        <v>5</v>
      </c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</row>
    <row r="3" spans="1:41" s="4" customFormat="1" ht="24.95" customHeight="1" thickBot="1" x14ac:dyDescent="0.3">
      <c r="A3" s="90" t="s">
        <v>50</v>
      </c>
      <c r="B3" s="333" t="s">
        <v>51</v>
      </c>
      <c r="C3" s="499">
        <v>21201500</v>
      </c>
      <c r="D3" s="483">
        <f>D4+D617+D652</f>
        <v>6744952.6100000003</v>
      </c>
      <c r="E3" s="720">
        <f>D3/C3</f>
        <v>0.3181356323845011</v>
      </c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</row>
    <row r="4" spans="1:41" s="4" customFormat="1" ht="24.95" customHeight="1" thickBot="1" x14ac:dyDescent="0.3">
      <c r="A4" s="485" t="s">
        <v>215</v>
      </c>
      <c r="B4" s="486" t="s">
        <v>62</v>
      </c>
      <c r="C4" s="500">
        <v>10509500</v>
      </c>
      <c r="D4" s="487">
        <f>D5+D125+D182+D193+D223+D248+D327+D342+D360+D415+D445+D475+D511+D541+D549+D566</f>
        <v>2862287.91</v>
      </c>
      <c r="E4" s="721">
        <f>D4/C4</f>
        <v>0.27235243446405633</v>
      </c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</row>
    <row r="5" spans="1:41" s="12" customFormat="1" ht="20.100000000000001" customHeight="1" x14ac:dyDescent="0.2">
      <c r="A5" s="918" t="s">
        <v>241</v>
      </c>
      <c r="B5" s="919"/>
      <c r="C5" s="501">
        <v>3694000</v>
      </c>
      <c r="D5" s="484">
        <f>D6+D26+D95+D110+D118</f>
        <v>1282114.4300000002</v>
      </c>
      <c r="E5" s="722">
        <f>D5/C5</f>
        <v>0.34708024634542506</v>
      </c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</row>
    <row r="6" spans="1:41" s="12" customFormat="1" ht="15" customHeight="1" x14ac:dyDescent="0.2">
      <c r="A6" s="200" t="s">
        <v>258</v>
      </c>
      <c r="B6" s="857" t="s">
        <v>26</v>
      </c>
      <c r="C6" s="495">
        <v>1277000</v>
      </c>
      <c r="D6" s="858">
        <f>D9</f>
        <v>578378.78</v>
      </c>
      <c r="E6" s="859">
        <f>D6/C6</f>
        <v>0.45291995301487864</v>
      </c>
      <c r="F6" s="846"/>
      <c r="G6" s="846"/>
      <c r="H6" s="846"/>
      <c r="I6" s="846"/>
      <c r="J6" s="846"/>
      <c r="K6" s="846"/>
      <c r="L6" s="846"/>
      <c r="M6" s="846"/>
      <c r="N6" s="846"/>
      <c r="O6" s="846"/>
      <c r="P6" s="846"/>
      <c r="Q6" s="828"/>
      <c r="R6" s="828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</row>
    <row r="7" spans="1:41" s="12" customFormat="1" ht="15" customHeight="1" x14ac:dyDescent="0.2">
      <c r="A7" s="201"/>
      <c r="B7" s="857" t="s">
        <v>133</v>
      </c>
      <c r="C7" s="860"/>
      <c r="D7" s="858"/>
      <c r="E7" s="859"/>
      <c r="F7" s="846"/>
      <c r="G7" s="846"/>
      <c r="H7" s="846"/>
      <c r="I7" s="846"/>
      <c r="J7" s="846"/>
      <c r="K7" s="846"/>
      <c r="L7" s="846"/>
      <c r="M7" s="846"/>
      <c r="N7" s="846"/>
      <c r="O7" s="846"/>
      <c r="P7" s="846"/>
      <c r="Q7" s="828"/>
      <c r="R7" s="828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</row>
    <row r="8" spans="1:41" s="39" customFormat="1" ht="12.75" customHeight="1" x14ac:dyDescent="0.2">
      <c r="A8" s="202" t="s">
        <v>86</v>
      </c>
      <c r="B8" s="861" t="s">
        <v>112</v>
      </c>
      <c r="C8" s="845"/>
      <c r="D8" s="862"/>
      <c r="E8" s="863"/>
      <c r="F8" s="846"/>
      <c r="G8" s="846"/>
      <c r="H8" s="846"/>
      <c r="I8" s="846"/>
      <c r="J8" s="846"/>
      <c r="K8" s="846"/>
      <c r="L8" s="846"/>
      <c r="M8" s="846"/>
      <c r="N8" s="846"/>
      <c r="O8" s="846"/>
      <c r="P8" s="846"/>
      <c r="Q8" s="828"/>
      <c r="R8" s="828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</row>
    <row r="9" spans="1:41" s="4" customFormat="1" ht="12.75" customHeight="1" x14ac:dyDescent="0.2">
      <c r="A9" s="203">
        <v>3</v>
      </c>
      <c r="B9" s="335" t="s">
        <v>59</v>
      </c>
      <c r="C9" s="507">
        <v>1277000</v>
      </c>
      <c r="D9" s="419">
        <f>D10+D18</f>
        <v>578378.78</v>
      </c>
      <c r="E9" s="646">
        <f>D9/C9</f>
        <v>0.45291995301487864</v>
      </c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</row>
    <row r="10" spans="1:41" ht="12.75" customHeight="1" x14ac:dyDescent="0.2">
      <c r="A10" s="204">
        <v>31</v>
      </c>
      <c r="B10" s="336" t="s">
        <v>26</v>
      </c>
      <c r="C10" s="508">
        <v>1215000</v>
      </c>
      <c r="D10" s="420">
        <f>D11+D13+D16</f>
        <v>555055.78</v>
      </c>
      <c r="E10" s="725">
        <f>D10/C10</f>
        <v>0.45683603292181074</v>
      </c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</row>
    <row r="11" spans="1:41" ht="12.75" customHeight="1" x14ac:dyDescent="0.2">
      <c r="A11" s="205">
        <v>311</v>
      </c>
      <c r="B11" s="337" t="s">
        <v>180</v>
      </c>
      <c r="C11" s="503">
        <v>950000</v>
      </c>
      <c r="D11" s="421">
        <v>446951.78</v>
      </c>
      <c r="E11" s="726">
        <f>D11/C11</f>
        <v>0.47047555789473688</v>
      </c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</row>
    <row r="12" spans="1:41" s="4" customFormat="1" ht="12.75" customHeight="1" x14ac:dyDescent="0.2">
      <c r="A12" s="206">
        <v>311</v>
      </c>
      <c r="B12" s="338" t="s">
        <v>64</v>
      </c>
      <c r="C12" s="504">
        <v>950000</v>
      </c>
      <c r="D12" s="422">
        <v>446952</v>
      </c>
      <c r="E12" s="644">
        <f>D12/C12</f>
        <v>0.47047578947368424</v>
      </c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</row>
    <row r="13" spans="1:41" ht="12.75" customHeight="1" x14ac:dyDescent="0.2">
      <c r="A13" s="205">
        <v>312</v>
      </c>
      <c r="B13" s="337" t="s">
        <v>28</v>
      </c>
      <c r="C13" s="503">
        <v>95000</v>
      </c>
      <c r="D13" s="421">
        <f>D14+D15</f>
        <v>34587</v>
      </c>
      <c r="E13" s="726">
        <f>D13/C13</f>
        <v>0.36407368421052633</v>
      </c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</row>
    <row r="14" spans="1:41" s="4" customFormat="1" ht="12.75" customHeight="1" x14ac:dyDescent="0.2">
      <c r="A14" s="206">
        <v>312</v>
      </c>
      <c r="B14" s="338" t="s">
        <v>28</v>
      </c>
      <c r="C14" s="504">
        <v>95000</v>
      </c>
      <c r="D14" s="422">
        <v>34587</v>
      </c>
      <c r="E14" s="644">
        <f t="shared" ref="E14:E34" si="0">D14/C14</f>
        <v>0.36407368421052633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</row>
    <row r="15" spans="1:41" ht="12.75" customHeight="1" x14ac:dyDescent="0.2">
      <c r="A15" s="206">
        <v>312</v>
      </c>
      <c r="B15" s="338" t="s">
        <v>327</v>
      </c>
      <c r="C15" s="504">
        <v>0</v>
      </c>
      <c r="D15" s="422">
        <v>0</v>
      </c>
      <c r="E15" s="644">
        <v>0</v>
      </c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</row>
    <row r="16" spans="1:41" ht="12.75" customHeight="1" x14ac:dyDescent="0.2">
      <c r="A16" s="205">
        <v>313</v>
      </c>
      <c r="B16" s="337" t="s">
        <v>107</v>
      </c>
      <c r="C16" s="503">
        <v>170000</v>
      </c>
      <c r="D16" s="421">
        <f>D17</f>
        <v>73517</v>
      </c>
      <c r="E16" s="726">
        <f t="shared" si="0"/>
        <v>0.4324529411764706</v>
      </c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</row>
    <row r="17" spans="1:41" ht="12.75" customHeight="1" x14ac:dyDescent="0.2">
      <c r="A17" s="207">
        <v>313</v>
      </c>
      <c r="B17" s="339" t="s">
        <v>440</v>
      </c>
      <c r="C17" s="504">
        <v>170000</v>
      </c>
      <c r="D17" s="423">
        <v>73517</v>
      </c>
      <c r="E17" s="645">
        <f t="shared" si="0"/>
        <v>0.4324529411764706</v>
      </c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</row>
    <row r="18" spans="1:41" s="4" customFormat="1" ht="12.75" customHeight="1" x14ac:dyDescent="0.2">
      <c r="A18" s="204">
        <v>32</v>
      </c>
      <c r="B18" s="336" t="s">
        <v>30</v>
      </c>
      <c r="C18" s="508">
        <v>62000</v>
      </c>
      <c r="D18" s="420">
        <f>D19</f>
        <v>23323</v>
      </c>
      <c r="E18" s="725">
        <f t="shared" si="0"/>
        <v>0.37617741935483873</v>
      </c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</row>
    <row r="19" spans="1:41" s="77" customFormat="1" ht="12.75" customHeight="1" x14ac:dyDescent="0.2">
      <c r="A19" s="205">
        <v>321</v>
      </c>
      <c r="B19" s="337" t="s">
        <v>181</v>
      </c>
      <c r="C19" s="503">
        <v>62000</v>
      </c>
      <c r="D19" s="421">
        <f>D20+D21+D22+D23+D24+D25</f>
        <v>23323</v>
      </c>
      <c r="E19" s="726">
        <f t="shared" si="0"/>
        <v>0.37617741935483873</v>
      </c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</row>
    <row r="20" spans="1:41" s="77" customFormat="1" ht="12.75" customHeight="1" x14ac:dyDescent="0.2">
      <c r="A20" s="206">
        <v>321</v>
      </c>
      <c r="B20" s="338" t="s">
        <v>139</v>
      </c>
      <c r="C20" s="504">
        <v>5000</v>
      </c>
      <c r="D20" s="422">
        <v>0</v>
      </c>
      <c r="E20" s="644">
        <f>D20/C20</f>
        <v>0</v>
      </c>
      <c r="F20" s="828"/>
      <c r="G20" s="828"/>
      <c r="H20" s="828"/>
      <c r="I20" s="828"/>
      <c r="J20" s="828"/>
      <c r="K20" s="828"/>
      <c r="L20" s="828"/>
      <c r="M20" s="828"/>
      <c r="N20" s="828"/>
      <c r="O20" s="828"/>
      <c r="P20" s="828"/>
      <c r="Q20" s="828"/>
      <c r="R20" s="828"/>
      <c r="S20" s="828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</row>
    <row r="21" spans="1:41" s="77" customFormat="1" ht="12.75" customHeight="1" x14ac:dyDescent="0.2">
      <c r="A21" s="206">
        <v>321</v>
      </c>
      <c r="B21" s="338" t="s">
        <v>140</v>
      </c>
      <c r="C21" s="504">
        <v>20000</v>
      </c>
      <c r="D21" s="422">
        <v>15446</v>
      </c>
      <c r="E21" s="644">
        <f t="shared" si="0"/>
        <v>0.77229999999999999</v>
      </c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</row>
    <row r="22" spans="1:41" s="4" customFormat="1" ht="12.75" customHeight="1" x14ac:dyDescent="0.2">
      <c r="A22" s="207">
        <v>321</v>
      </c>
      <c r="B22" s="339" t="s">
        <v>141</v>
      </c>
      <c r="C22" s="504">
        <v>25000</v>
      </c>
      <c r="D22" s="423">
        <v>7377</v>
      </c>
      <c r="E22" s="645">
        <f t="shared" si="0"/>
        <v>0.29508000000000001</v>
      </c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</row>
    <row r="23" spans="1:41" s="4" customFormat="1" ht="12.75" customHeight="1" x14ac:dyDescent="0.2">
      <c r="A23" s="206">
        <v>321</v>
      </c>
      <c r="B23" s="338" t="s">
        <v>182</v>
      </c>
      <c r="C23" s="504">
        <v>10000</v>
      </c>
      <c r="D23" s="422">
        <v>0</v>
      </c>
      <c r="E23" s="644">
        <f>D23/C23</f>
        <v>0</v>
      </c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</row>
    <row r="24" spans="1:41" s="35" customFormat="1" ht="12.75" customHeight="1" x14ac:dyDescent="0.2">
      <c r="A24" s="206">
        <v>321</v>
      </c>
      <c r="B24" s="338" t="s">
        <v>183</v>
      </c>
      <c r="C24" s="504">
        <v>2000</v>
      </c>
      <c r="D24" s="422">
        <v>500</v>
      </c>
      <c r="E24" s="644">
        <f>D24/C24</f>
        <v>0.25</v>
      </c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</row>
    <row r="25" spans="1:41" s="35" customFormat="1" ht="12.75" customHeight="1" x14ac:dyDescent="0.2">
      <c r="A25" s="540">
        <v>321</v>
      </c>
      <c r="B25" s="338" t="s">
        <v>392</v>
      </c>
      <c r="C25" s="518">
        <v>0</v>
      </c>
      <c r="D25" s="524">
        <v>0</v>
      </c>
      <c r="E25" s="644">
        <v>0</v>
      </c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</row>
    <row r="26" spans="1:41" s="35" customFormat="1" ht="15" customHeight="1" x14ac:dyDescent="0.2">
      <c r="A26" s="208" t="s">
        <v>295</v>
      </c>
      <c r="B26" s="340" t="s">
        <v>30</v>
      </c>
      <c r="C26" s="493">
        <v>1746000</v>
      </c>
      <c r="D26" s="417">
        <f>D29</f>
        <v>658456.65</v>
      </c>
      <c r="E26" s="723">
        <f>D26/C26</f>
        <v>0.3771229381443299</v>
      </c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</row>
    <row r="27" spans="1:41" s="52" customFormat="1" ht="15" customHeight="1" x14ac:dyDescent="0.2">
      <c r="A27" s="209"/>
      <c r="B27" s="315" t="s">
        <v>133</v>
      </c>
      <c r="C27" s="492"/>
      <c r="D27" s="424"/>
      <c r="E27" s="727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</row>
    <row r="28" spans="1:41" s="35" customFormat="1" ht="12.75" customHeight="1" x14ac:dyDescent="0.2">
      <c r="A28" s="210" t="s">
        <v>88</v>
      </c>
      <c r="B28" s="334" t="s">
        <v>112</v>
      </c>
      <c r="C28" s="502"/>
      <c r="D28" s="425"/>
      <c r="E28" s="728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</row>
    <row r="29" spans="1:41" s="36" customFormat="1" ht="12.75" customHeight="1" x14ac:dyDescent="0.2">
      <c r="A29" s="211">
        <v>3</v>
      </c>
      <c r="B29" s="335" t="s">
        <v>59</v>
      </c>
      <c r="C29" s="507">
        <v>1746000</v>
      </c>
      <c r="D29" s="426">
        <f>D30</f>
        <v>658456.65</v>
      </c>
      <c r="E29" s="729">
        <f>D29/C29</f>
        <v>0.3771229381443299</v>
      </c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</row>
    <row r="30" spans="1:41" s="36" customFormat="1" ht="12.75" customHeight="1" x14ac:dyDescent="0.2">
      <c r="A30" s="212">
        <v>32</v>
      </c>
      <c r="B30" s="336" t="s">
        <v>30</v>
      </c>
      <c r="C30" s="508">
        <v>1746000</v>
      </c>
      <c r="D30" s="427">
        <f>D31+D44+D76+D79</f>
        <v>658456.65</v>
      </c>
      <c r="E30" s="730">
        <f>D30/C30</f>
        <v>0.3771229381443299</v>
      </c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</row>
    <row r="31" spans="1:41" s="53" customFormat="1" ht="12.75" customHeight="1" x14ac:dyDescent="0.2">
      <c r="A31" s="213">
        <v>322</v>
      </c>
      <c r="B31" s="341" t="s">
        <v>32</v>
      </c>
      <c r="C31" s="503">
        <v>302500</v>
      </c>
      <c r="D31" s="421">
        <f>D32+D34+D35+D36+D37+D38+D39++D40+D41+D42+D43</f>
        <v>104401</v>
      </c>
      <c r="E31" s="726">
        <f>D31/C31</f>
        <v>0.34512727272727273</v>
      </c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</row>
    <row r="32" spans="1:41" ht="12.75" customHeight="1" x14ac:dyDescent="0.2">
      <c r="A32" s="206">
        <v>322</v>
      </c>
      <c r="B32" s="338" t="s">
        <v>143</v>
      </c>
      <c r="C32" s="504">
        <v>30000</v>
      </c>
      <c r="D32" s="422">
        <v>13387</v>
      </c>
      <c r="E32" s="644">
        <f>D32/C32</f>
        <v>0.44623333333333332</v>
      </c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</row>
    <row r="33" spans="1:41" ht="12.75" customHeight="1" x14ac:dyDescent="0.2">
      <c r="A33" s="545"/>
      <c r="B33" s="338"/>
      <c r="C33" s="518"/>
      <c r="D33" s="524"/>
      <c r="E33" s="644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</row>
    <row r="34" spans="1:41" ht="12.75" customHeight="1" x14ac:dyDescent="0.2">
      <c r="A34" s="206">
        <v>322</v>
      </c>
      <c r="B34" s="338" t="s">
        <v>142</v>
      </c>
      <c r="C34" s="504">
        <v>6000</v>
      </c>
      <c r="D34" s="422">
        <v>2400</v>
      </c>
      <c r="E34" s="644">
        <f t="shared" si="0"/>
        <v>0.4</v>
      </c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</row>
    <row r="35" spans="1:41" ht="12.75" customHeight="1" x14ac:dyDescent="0.2">
      <c r="A35" s="206">
        <v>322</v>
      </c>
      <c r="B35" s="338" t="s">
        <v>144</v>
      </c>
      <c r="C35" s="504">
        <v>6000</v>
      </c>
      <c r="D35" s="422">
        <v>2075</v>
      </c>
      <c r="E35" s="644">
        <f t="shared" ref="E35:E49" si="1">D35/C35</f>
        <v>0.34583333333333333</v>
      </c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</row>
    <row r="36" spans="1:41" ht="12.75" customHeight="1" x14ac:dyDescent="0.2">
      <c r="A36" s="206">
        <v>322</v>
      </c>
      <c r="B36" s="338" t="s">
        <v>145</v>
      </c>
      <c r="C36" s="504">
        <v>80000</v>
      </c>
      <c r="D36" s="422">
        <v>18979</v>
      </c>
      <c r="E36" s="644">
        <f t="shared" si="1"/>
        <v>0.23723749999999999</v>
      </c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</row>
    <row r="37" spans="1:41" ht="12.75" customHeight="1" x14ac:dyDescent="0.2">
      <c r="A37" s="206">
        <v>322</v>
      </c>
      <c r="B37" s="338" t="s">
        <v>146</v>
      </c>
      <c r="C37" s="504">
        <v>85000</v>
      </c>
      <c r="D37" s="422">
        <v>50625</v>
      </c>
      <c r="E37" s="644">
        <f t="shared" si="1"/>
        <v>0.59558823529411764</v>
      </c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</row>
    <row r="38" spans="1:41" ht="12.75" customHeight="1" x14ac:dyDescent="0.2">
      <c r="A38" s="206">
        <v>322</v>
      </c>
      <c r="B38" s="338" t="s">
        <v>147</v>
      </c>
      <c r="C38" s="504">
        <v>8000</v>
      </c>
      <c r="D38" s="422">
        <v>1885</v>
      </c>
      <c r="E38" s="644">
        <f t="shared" si="1"/>
        <v>0.235625</v>
      </c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</row>
    <row r="39" spans="1:41" ht="12.75" customHeight="1" x14ac:dyDescent="0.2">
      <c r="A39" s="214">
        <v>322</v>
      </c>
      <c r="B39" s="342" t="s">
        <v>217</v>
      </c>
      <c r="C39" s="504">
        <v>10000</v>
      </c>
      <c r="D39" s="428">
        <v>0</v>
      </c>
      <c r="E39" s="716">
        <f t="shared" si="1"/>
        <v>0</v>
      </c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</row>
    <row r="40" spans="1:41" s="50" customFormat="1" ht="12.75" customHeight="1" x14ac:dyDescent="0.2">
      <c r="A40" s="206">
        <v>322</v>
      </c>
      <c r="B40" s="343" t="s">
        <v>218</v>
      </c>
      <c r="C40" s="504">
        <v>35000</v>
      </c>
      <c r="D40" s="428">
        <v>9824</v>
      </c>
      <c r="E40" s="716">
        <f t="shared" si="1"/>
        <v>0.28068571428571426</v>
      </c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</row>
    <row r="41" spans="1:41" ht="12.75" customHeight="1" x14ac:dyDescent="0.2">
      <c r="A41" s="206">
        <v>322</v>
      </c>
      <c r="B41" s="343" t="s">
        <v>117</v>
      </c>
      <c r="C41" s="504">
        <v>25000</v>
      </c>
      <c r="D41" s="428">
        <v>5226</v>
      </c>
      <c r="E41" s="716">
        <f t="shared" si="1"/>
        <v>0.20904</v>
      </c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</row>
    <row r="42" spans="1:41" ht="12.75" customHeight="1" x14ac:dyDescent="0.2">
      <c r="A42" s="206">
        <v>322</v>
      </c>
      <c r="B42" s="343" t="s">
        <v>148</v>
      </c>
      <c r="C42" s="504">
        <v>2500</v>
      </c>
      <c r="D42" s="428">
        <v>0</v>
      </c>
      <c r="E42" s="716">
        <f t="shared" si="1"/>
        <v>0</v>
      </c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</row>
    <row r="43" spans="1:41" ht="12.75" customHeight="1" x14ac:dyDescent="0.2">
      <c r="A43" s="206">
        <v>322</v>
      </c>
      <c r="B43" s="343" t="s">
        <v>149</v>
      </c>
      <c r="C43" s="504">
        <v>15000</v>
      </c>
      <c r="D43" s="428">
        <v>0</v>
      </c>
      <c r="E43" s="716">
        <f t="shared" si="1"/>
        <v>0</v>
      </c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</row>
    <row r="44" spans="1:41" ht="12.75" customHeight="1" x14ac:dyDescent="0.2">
      <c r="A44" s="215">
        <v>323</v>
      </c>
      <c r="B44" s="344" t="s">
        <v>33</v>
      </c>
      <c r="C44" s="505">
        <v>1232000</v>
      </c>
      <c r="D44" s="429">
        <f>D45+D51+D56+D62+D69+D72</f>
        <v>479121.65</v>
      </c>
      <c r="E44" s="731">
        <f t="shared" si="1"/>
        <v>0.38889744318181818</v>
      </c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</row>
    <row r="45" spans="1:41" ht="12.75" customHeight="1" x14ac:dyDescent="0.2">
      <c r="A45" s="216">
        <v>323</v>
      </c>
      <c r="B45" s="345" t="s">
        <v>234</v>
      </c>
      <c r="C45" s="506">
        <v>190000</v>
      </c>
      <c r="D45" s="430">
        <f>D46+D47+D48+D49+D50</f>
        <v>60773</v>
      </c>
      <c r="E45" s="732">
        <f t="shared" si="1"/>
        <v>0.31985789473684212</v>
      </c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</row>
    <row r="46" spans="1:41" s="50" customFormat="1" ht="12.75" customHeight="1" x14ac:dyDescent="0.2">
      <c r="A46" s="206">
        <v>323</v>
      </c>
      <c r="B46" s="343" t="s">
        <v>150</v>
      </c>
      <c r="C46" s="504">
        <v>65000</v>
      </c>
      <c r="D46" s="428">
        <v>23196</v>
      </c>
      <c r="E46" s="716">
        <f t="shared" si="1"/>
        <v>0.35686153846153845</v>
      </c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</row>
    <row r="47" spans="1:41" ht="12.75" customHeight="1" x14ac:dyDescent="0.2">
      <c r="A47" s="206">
        <v>323</v>
      </c>
      <c r="B47" s="343" t="s">
        <v>151</v>
      </c>
      <c r="C47" s="504">
        <v>20000</v>
      </c>
      <c r="D47" s="428">
        <v>7889</v>
      </c>
      <c r="E47" s="716">
        <f t="shared" si="1"/>
        <v>0.39445000000000002</v>
      </c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</row>
    <row r="48" spans="1:41" ht="12.75" customHeight="1" x14ac:dyDescent="0.2">
      <c r="A48" s="206">
        <v>323</v>
      </c>
      <c r="B48" s="343" t="s">
        <v>152</v>
      </c>
      <c r="C48" s="504">
        <v>55000</v>
      </c>
      <c r="D48" s="428">
        <v>16335</v>
      </c>
      <c r="E48" s="716">
        <f t="shared" si="1"/>
        <v>0.29699999999999999</v>
      </c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</row>
    <row r="49" spans="1:41" s="50" customFormat="1" ht="12.75" customHeight="1" x14ac:dyDescent="0.2">
      <c r="A49" s="206">
        <v>323</v>
      </c>
      <c r="B49" s="343" t="s">
        <v>341</v>
      </c>
      <c r="C49" s="504">
        <v>50000</v>
      </c>
      <c r="D49" s="428">
        <v>13353</v>
      </c>
      <c r="E49" s="716">
        <f t="shared" si="1"/>
        <v>0.26706000000000002</v>
      </c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</row>
    <row r="50" spans="1:41" s="50" customFormat="1" ht="12.75" customHeight="1" x14ac:dyDescent="0.2">
      <c r="A50" s="545">
        <v>323</v>
      </c>
      <c r="B50" s="343" t="s">
        <v>459</v>
      </c>
      <c r="C50" s="518"/>
      <c r="D50" s="715">
        <v>0</v>
      </c>
      <c r="E50" s="716">
        <v>0</v>
      </c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</row>
    <row r="51" spans="1:41" s="50" customFormat="1" ht="12.75" customHeight="1" x14ac:dyDescent="0.2">
      <c r="A51" s="217">
        <v>323</v>
      </c>
      <c r="B51" s="346" t="s">
        <v>153</v>
      </c>
      <c r="C51" s="506">
        <v>95000</v>
      </c>
      <c r="D51" s="431">
        <f>D52+D53+D54+D55</f>
        <v>59100</v>
      </c>
      <c r="E51" s="733">
        <f t="shared" ref="E51:E95" si="2">D51/C51</f>
        <v>0.62210526315789472</v>
      </c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</row>
    <row r="52" spans="1:41" ht="12.75" customHeight="1" x14ac:dyDescent="0.2">
      <c r="A52" s="206">
        <v>323</v>
      </c>
      <c r="B52" s="343" t="s">
        <v>293</v>
      </c>
      <c r="C52" s="504">
        <v>45000</v>
      </c>
      <c r="D52" s="428">
        <v>31666</v>
      </c>
      <c r="E52" s="716">
        <f t="shared" si="2"/>
        <v>0.70368888888888892</v>
      </c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</row>
    <row r="53" spans="1:41" ht="12.75" customHeight="1" x14ac:dyDescent="0.2">
      <c r="A53" s="206">
        <v>323</v>
      </c>
      <c r="B53" s="343" t="s">
        <v>219</v>
      </c>
      <c r="C53" s="504">
        <v>5000</v>
      </c>
      <c r="D53" s="428">
        <v>0</v>
      </c>
      <c r="E53" s="716">
        <f t="shared" si="2"/>
        <v>0</v>
      </c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</row>
    <row r="54" spans="1:41" s="11" customFormat="1" ht="12.75" customHeight="1" x14ac:dyDescent="0.2">
      <c r="A54" s="206">
        <v>323</v>
      </c>
      <c r="B54" s="343" t="s">
        <v>154</v>
      </c>
      <c r="C54" s="504">
        <v>25000</v>
      </c>
      <c r="D54" s="428">
        <v>13450</v>
      </c>
      <c r="E54" s="716">
        <f t="shared" si="2"/>
        <v>0.53800000000000003</v>
      </c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</row>
    <row r="55" spans="1:41" s="11" customFormat="1" ht="12.75" customHeight="1" x14ac:dyDescent="0.2">
      <c r="A55" s="206">
        <v>323</v>
      </c>
      <c r="B55" s="343" t="s">
        <v>220</v>
      </c>
      <c r="C55" s="504">
        <v>20000</v>
      </c>
      <c r="D55" s="428">
        <v>13984</v>
      </c>
      <c r="E55" s="716">
        <f t="shared" si="2"/>
        <v>0.69920000000000004</v>
      </c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</row>
    <row r="56" spans="1:41" ht="12.75" customHeight="1" x14ac:dyDescent="0.2">
      <c r="A56" s="217">
        <v>323</v>
      </c>
      <c r="B56" s="346" t="s">
        <v>155</v>
      </c>
      <c r="C56" s="506">
        <v>240000</v>
      </c>
      <c r="D56" s="431">
        <f>D57+D58+D59+D60+D61</f>
        <v>111841</v>
      </c>
      <c r="E56" s="733">
        <f t="shared" si="2"/>
        <v>0.46600416666666666</v>
      </c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</row>
    <row r="57" spans="1:41" ht="12.75" customHeight="1" x14ac:dyDescent="0.2">
      <c r="A57" s="207">
        <v>323</v>
      </c>
      <c r="B57" s="347" t="s">
        <v>156</v>
      </c>
      <c r="C57" s="504">
        <v>30000</v>
      </c>
      <c r="D57" s="432">
        <v>10654</v>
      </c>
      <c r="E57" s="734">
        <f t="shared" si="2"/>
        <v>0.35513333333333336</v>
      </c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</row>
    <row r="58" spans="1:41" ht="12.75" customHeight="1" x14ac:dyDescent="0.2">
      <c r="A58" s="207">
        <v>323</v>
      </c>
      <c r="B58" s="347" t="s">
        <v>157</v>
      </c>
      <c r="C58" s="504">
        <v>20000</v>
      </c>
      <c r="D58" s="432">
        <v>9413</v>
      </c>
      <c r="E58" s="734">
        <f t="shared" si="2"/>
        <v>0.47065000000000001</v>
      </c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</row>
    <row r="59" spans="1:41" ht="12.75" customHeight="1" x14ac:dyDescent="0.2">
      <c r="A59" s="207">
        <v>323</v>
      </c>
      <c r="B59" s="347" t="s">
        <v>221</v>
      </c>
      <c r="C59" s="504">
        <v>160000</v>
      </c>
      <c r="D59" s="432">
        <v>89469</v>
      </c>
      <c r="E59" s="734">
        <f t="shared" si="2"/>
        <v>0.55918124999999996</v>
      </c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</row>
    <row r="60" spans="1:41" ht="12.75" customHeight="1" x14ac:dyDescent="0.2">
      <c r="A60" s="207">
        <v>323</v>
      </c>
      <c r="B60" s="347" t="s">
        <v>292</v>
      </c>
      <c r="C60" s="504">
        <v>10000</v>
      </c>
      <c r="D60" s="432">
        <v>2305</v>
      </c>
      <c r="E60" s="734">
        <f t="shared" si="2"/>
        <v>0.23050000000000001</v>
      </c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</row>
    <row r="61" spans="1:41" ht="12.75" customHeight="1" x14ac:dyDescent="0.2">
      <c r="A61" s="207">
        <v>323</v>
      </c>
      <c r="B61" s="347" t="s">
        <v>291</v>
      </c>
      <c r="C61" s="504">
        <v>20000</v>
      </c>
      <c r="D61" s="432">
        <v>0</v>
      </c>
      <c r="E61" s="734">
        <f t="shared" si="2"/>
        <v>0</v>
      </c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</row>
    <row r="62" spans="1:41" ht="12.75" customHeight="1" x14ac:dyDescent="0.2">
      <c r="A62" s="217">
        <v>323</v>
      </c>
      <c r="B62" s="346" t="s">
        <v>126</v>
      </c>
      <c r="C62" s="506">
        <v>490000</v>
      </c>
      <c r="D62" s="431">
        <f>D63+D64+D65+D66+D67+D68</f>
        <v>163426.65</v>
      </c>
      <c r="E62" s="733">
        <f t="shared" si="2"/>
        <v>0.33352377551020407</v>
      </c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</row>
    <row r="63" spans="1:41" s="57" customFormat="1" ht="12.75" customHeight="1" x14ac:dyDescent="0.2">
      <c r="A63" s="207">
        <v>323</v>
      </c>
      <c r="B63" s="347" t="s">
        <v>158</v>
      </c>
      <c r="C63" s="504">
        <v>30000</v>
      </c>
      <c r="D63" s="432">
        <v>0</v>
      </c>
      <c r="E63" s="734">
        <f t="shared" si="2"/>
        <v>0</v>
      </c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</row>
    <row r="64" spans="1:41" ht="12.75" customHeight="1" x14ac:dyDescent="0.2">
      <c r="A64" s="207">
        <v>323</v>
      </c>
      <c r="B64" s="347" t="s">
        <v>222</v>
      </c>
      <c r="C64" s="504">
        <v>10000</v>
      </c>
      <c r="D64" s="432">
        <v>1590</v>
      </c>
      <c r="E64" s="734">
        <f t="shared" si="2"/>
        <v>0.159</v>
      </c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</row>
    <row r="65" spans="1:41" s="57" customFormat="1" ht="12.75" customHeight="1" x14ac:dyDescent="0.2">
      <c r="A65" s="207">
        <v>323</v>
      </c>
      <c r="B65" s="347" t="s">
        <v>159</v>
      </c>
      <c r="C65" s="504">
        <v>30000</v>
      </c>
      <c r="D65" s="432">
        <v>3750</v>
      </c>
      <c r="E65" s="734">
        <f t="shared" si="2"/>
        <v>0.125</v>
      </c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</row>
    <row r="66" spans="1:41" s="57" customFormat="1" ht="12.75" customHeight="1" x14ac:dyDescent="0.2">
      <c r="A66" s="207">
        <v>323</v>
      </c>
      <c r="B66" s="347" t="s">
        <v>160</v>
      </c>
      <c r="C66" s="504">
        <v>100000</v>
      </c>
      <c r="D66" s="432">
        <v>0</v>
      </c>
      <c r="E66" s="734">
        <f t="shared" si="2"/>
        <v>0</v>
      </c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</row>
    <row r="67" spans="1:41" s="57" customFormat="1" ht="12.75" customHeight="1" x14ac:dyDescent="0.2">
      <c r="A67" s="207">
        <v>323</v>
      </c>
      <c r="B67" s="347" t="s">
        <v>161</v>
      </c>
      <c r="C67" s="504">
        <v>20000</v>
      </c>
      <c r="D67" s="432">
        <v>1000</v>
      </c>
      <c r="E67" s="734">
        <f t="shared" si="2"/>
        <v>0.05</v>
      </c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</row>
    <row r="68" spans="1:41" ht="12.75" customHeight="1" x14ac:dyDescent="0.2">
      <c r="A68" s="207">
        <v>323</v>
      </c>
      <c r="B68" s="347" t="s">
        <v>162</v>
      </c>
      <c r="C68" s="504">
        <v>300000</v>
      </c>
      <c r="D68" s="432">
        <v>157086.65</v>
      </c>
      <c r="E68" s="734">
        <f t="shared" si="2"/>
        <v>0.52362216666666661</v>
      </c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</row>
    <row r="69" spans="1:41" ht="12.75" customHeight="1" x14ac:dyDescent="0.2">
      <c r="A69" s="217">
        <v>323</v>
      </c>
      <c r="B69" s="346" t="s">
        <v>127</v>
      </c>
      <c r="C69" s="506">
        <v>55000</v>
      </c>
      <c r="D69" s="431">
        <f>D70+D71</f>
        <v>16787</v>
      </c>
      <c r="E69" s="733">
        <f t="shared" si="2"/>
        <v>0.30521818181818183</v>
      </c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</row>
    <row r="70" spans="1:41" ht="12.75" customHeight="1" x14ac:dyDescent="0.2">
      <c r="A70" s="207">
        <v>323</v>
      </c>
      <c r="B70" s="347" t="s">
        <v>163</v>
      </c>
      <c r="C70" s="504">
        <v>10000</v>
      </c>
      <c r="D70" s="432">
        <v>0</v>
      </c>
      <c r="E70" s="734">
        <f t="shared" si="2"/>
        <v>0</v>
      </c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</row>
    <row r="71" spans="1:41" ht="12.75" customHeight="1" x14ac:dyDescent="0.2">
      <c r="A71" s="207">
        <v>323</v>
      </c>
      <c r="B71" s="347" t="s">
        <v>164</v>
      </c>
      <c r="C71" s="504">
        <v>45000</v>
      </c>
      <c r="D71" s="432">
        <v>16787</v>
      </c>
      <c r="E71" s="734">
        <f t="shared" si="2"/>
        <v>0.37304444444444446</v>
      </c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</row>
    <row r="72" spans="1:41" ht="12.75" customHeight="1" x14ac:dyDescent="0.2">
      <c r="A72" s="217">
        <v>323</v>
      </c>
      <c r="B72" s="346" t="s">
        <v>128</v>
      </c>
      <c r="C72" s="506">
        <v>162000</v>
      </c>
      <c r="D72" s="431">
        <f>D73+D74+D75</f>
        <v>67194</v>
      </c>
      <c r="E72" s="733">
        <f t="shared" si="2"/>
        <v>0.4147777777777778</v>
      </c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</row>
    <row r="73" spans="1:41" ht="12.75" customHeight="1" x14ac:dyDescent="0.2">
      <c r="A73" s="207">
        <v>323</v>
      </c>
      <c r="B73" s="347" t="s">
        <v>165</v>
      </c>
      <c r="C73" s="504">
        <v>150000</v>
      </c>
      <c r="D73" s="432">
        <v>65710</v>
      </c>
      <c r="E73" s="734">
        <f t="shared" si="2"/>
        <v>0.43806666666666666</v>
      </c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</row>
    <row r="74" spans="1:41" ht="12.75" customHeight="1" x14ac:dyDescent="0.2">
      <c r="A74" s="207">
        <v>323</v>
      </c>
      <c r="B74" s="347" t="s">
        <v>290</v>
      </c>
      <c r="C74" s="504">
        <v>2000</v>
      </c>
      <c r="D74" s="432">
        <v>1484</v>
      </c>
      <c r="E74" s="734">
        <f t="shared" si="2"/>
        <v>0.74199999999999999</v>
      </c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</row>
    <row r="75" spans="1:41" ht="12.75" customHeight="1" x14ac:dyDescent="0.2">
      <c r="A75" s="207">
        <v>323</v>
      </c>
      <c r="B75" s="347" t="s">
        <v>166</v>
      </c>
      <c r="C75" s="504">
        <v>10000</v>
      </c>
      <c r="D75" s="432">
        <v>0</v>
      </c>
      <c r="E75" s="734">
        <f t="shared" si="2"/>
        <v>0</v>
      </c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</row>
    <row r="76" spans="1:41" s="50" customFormat="1" ht="12.75" customHeight="1" x14ac:dyDescent="0.2">
      <c r="A76" s="218">
        <v>324</v>
      </c>
      <c r="B76" s="348" t="s">
        <v>167</v>
      </c>
      <c r="C76" s="503">
        <v>2000</v>
      </c>
      <c r="D76" s="433">
        <v>0</v>
      </c>
      <c r="E76" s="735">
        <f t="shared" si="2"/>
        <v>0</v>
      </c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</row>
    <row r="77" spans="1:41" ht="12.75" customHeight="1" x14ac:dyDescent="0.2">
      <c r="A77" s="207">
        <v>324</v>
      </c>
      <c r="B77" s="347" t="s">
        <v>168</v>
      </c>
      <c r="C77" s="504">
        <v>1000</v>
      </c>
      <c r="D77" s="432">
        <v>0</v>
      </c>
      <c r="E77" s="734">
        <f t="shared" si="2"/>
        <v>0</v>
      </c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</row>
    <row r="78" spans="1:41" ht="12.75" customHeight="1" x14ac:dyDescent="0.2">
      <c r="A78" s="207">
        <v>324</v>
      </c>
      <c r="B78" s="347" t="s">
        <v>169</v>
      </c>
      <c r="C78" s="504">
        <v>1000</v>
      </c>
      <c r="D78" s="432">
        <v>0</v>
      </c>
      <c r="E78" s="734">
        <f t="shared" si="2"/>
        <v>0</v>
      </c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</row>
    <row r="79" spans="1:41" ht="12.75" customHeight="1" x14ac:dyDescent="0.2">
      <c r="A79" s="205">
        <v>329</v>
      </c>
      <c r="B79" s="348" t="s">
        <v>34</v>
      </c>
      <c r="C79" s="503">
        <v>209500</v>
      </c>
      <c r="D79" s="433">
        <f>D80+D84+D86+D91+D93</f>
        <v>74934</v>
      </c>
      <c r="E79" s="735">
        <f t="shared" si="2"/>
        <v>0.35768019093078757</v>
      </c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</row>
    <row r="80" spans="1:41" s="50" customFormat="1" ht="12.75" customHeight="1" x14ac:dyDescent="0.2">
      <c r="A80" s="217">
        <v>329</v>
      </c>
      <c r="B80" s="345" t="s">
        <v>129</v>
      </c>
      <c r="C80" s="506">
        <v>31500</v>
      </c>
      <c r="D80" s="430">
        <f>D81+D82+D83</f>
        <v>12121</v>
      </c>
      <c r="E80" s="732">
        <f t="shared" si="2"/>
        <v>0.3847936507936508</v>
      </c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</row>
    <row r="81" spans="1:41" s="50" customFormat="1" ht="12.75" customHeight="1" x14ac:dyDescent="0.2">
      <c r="A81" s="207">
        <v>329</v>
      </c>
      <c r="B81" s="339" t="s">
        <v>170</v>
      </c>
      <c r="C81" s="504">
        <v>1500</v>
      </c>
      <c r="D81" s="423">
        <v>1308</v>
      </c>
      <c r="E81" s="645">
        <f t="shared" si="2"/>
        <v>0.872</v>
      </c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</row>
    <row r="82" spans="1:41" ht="12.75" customHeight="1" x14ac:dyDescent="0.2">
      <c r="A82" s="207">
        <v>329</v>
      </c>
      <c r="B82" s="347" t="s">
        <v>171</v>
      </c>
      <c r="C82" s="504">
        <v>15000</v>
      </c>
      <c r="D82" s="432">
        <v>0</v>
      </c>
      <c r="E82" s="734">
        <f t="shared" si="2"/>
        <v>0</v>
      </c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</row>
    <row r="83" spans="1:41" ht="12.75" customHeight="1" x14ac:dyDescent="0.2">
      <c r="A83" s="207">
        <v>329</v>
      </c>
      <c r="B83" s="339" t="s">
        <v>172</v>
      </c>
      <c r="C83" s="504">
        <v>15000</v>
      </c>
      <c r="D83" s="423">
        <v>10813</v>
      </c>
      <c r="E83" s="645">
        <f t="shared" si="2"/>
        <v>0.72086666666666666</v>
      </c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</row>
    <row r="84" spans="1:41" ht="12.75" customHeight="1" x14ac:dyDescent="0.2">
      <c r="A84" s="217">
        <v>329</v>
      </c>
      <c r="B84" s="345" t="s">
        <v>119</v>
      </c>
      <c r="C84" s="506">
        <v>60000</v>
      </c>
      <c r="D84" s="430">
        <f>D85</f>
        <v>11069</v>
      </c>
      <c r="E84" s="732">
        <f t="shared" si="2"/>
        <v>0.18448333333333333</v>
      </c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</row>
    <row r="85" spans="1:41" s="50" customFormat="1" ht="12.75" customHeight="1" x14ac:dyDescent="0.2">
      <c r="A85" s="207">
        <v>329</v>
      </c>
      <c r="B85" s="339" t="s">
        <v>119</v>
      </c>
      <c r="C85" s="504">
        <v>60000</v>
      </c>
      <c r="D85" s="423">
        <v>11069</v>
      </c>
      <c r="E85" s="645">
        <f t="shared" si="2"/>
        <v>0.18448333333333333</v>
      </c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</row>
    <row r="86" spans="1:41" s="50" customFormat="1" ht="12.75" customHeight="1" x14ac:dyDescent="0.2">
      <c r="A86" s="217">
        <v>329</v>
      </c>
      <c r="B86" s="345" t="s">
        <v>173</v>
      </c>
      <c r="C86" s="506">
        <v>8000</v>
      </c>
      <c r="D86" s="430">
        <v>0</v>
      </c>
      <c r="E86" s="732">
        <f t="shared" si="2"/>
        <v>0</v>
      </c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</row>
    <row r="87" spans="1:41" ht="12.75" customHeight="1" x14ac:dyDescent="0.2">
      <c r="A87" s="207">
        <v>329</v>
      </c>
      <c r="B87" s="339" t="s">
        <v>174</v>
      </c>
      <c r="C87" s="504">
        <v>2000</v>
      </c>
      <c r="D87" s="423">
        <v>0</v>
      </c>
      <c r="E87" s="645">
        <f t="shared" si="2"/>
        <v>0</v>
      </c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</row>
    <row r="88" spans="1:41" ht="12.75" customHeight="1" x14ac:dyDescent="0.2">
      <c r="A88" s="207">
        <v>329</v>
      </c>
      <c r="B88" s="339" t="s">
        <v>175</v>
      </c>
      <c r="C88" s="504">
        <v>2000</v>
      </c>
      <c r="D88" s="423">
        <v>0</v>
      </c>
      <c r="E88" s="645">
        <f t="shared" si="2"/>
        <v>0</v>
      </c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</row>
    <row r="89" spans="1:41" ht="12.75" customHeight="1" x14ac:dyDescent="0.2">
      <c r="A89" s="207">
        <v>329</v>
      </c>
      <c r="B89" s="339" t="s">
        <v>176</v>
      </c>
      <c r="C89" s="504">
        <v>2000</v>
      </c>
      <c r="D89" s="423">
        <v>0</v>
      </c>
      <c r="E89" s="645">
        <f t="shared" si="2"/>
        <v>0</v>
      </c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81"/>
    </row>
    <row r="90" spans="1:41" ht="12.75" customHeight="1" x14ac:dyDescent="0.2">
      <c r="A90" s="207">
        <v>329</v>
      </c>
      <c r="B90" s="339" t="s">
        <v>177</v>
      </c>
      <c r="C90" s="504">
        <v>2000</v>
      </c>
      <c r="D90" s="423">
        <v>0</v>
      </c>
      <c r="E90" s="645">
        <f t="shared" si="2"/>
        <v>0</v>
      </c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</row>
    <row r="91" spans="1:41" s="50" customFormat="1" ht="12.75" customHeight="1" x14ac:dyDescent="0.2">
      <c r="A91" s="217">
        <v>329</v>
      </c>
      <c r="B91" s="345" t="s">
        <v>178</v>
      </c>
      <c r="C91" s="506">
        <v>10000</v>
      </c>
      <c r="D91" s="430">
        <f>D92</f>
        <v>5331</v>
      </c>
      <c r="E91" s="732">
        <f t="shared" si="2"/>
        <v>0.53310000000000002</v>
      </c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</row>
    <row r="92" spans="1:41" ht="12.75" customHeight="1" x14ac:dyDescent="0.2">
      <c r="A92" s="207">
        <v>329</v>
      </c>
      <c r="B92" s="339" t="s">
        <v>178</v>
      </c>
      <c r="C92" s="504">
        <v>10000</v>
      </c>
      <c r="D92" s="423">
        <v>5331</v>
      </c>
      <c r="E92" s="645">
        <f t="shared" si="2"/>
        <v>0.53310000000000002</v>
      </c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1"/>
    </row>
    <row r="93" spans="1:41" s="11" customFormat="1" ht="12.75" customHeight="1" x14ac:dyDescent="0.2">
      <c r="A93" s="217">
        <v>329</v>
      </c>
      <c r="B93" s="345" t="s">
        <v>34</v>
      </c>
      <c r="C93" s="506">
        <v>100000</v>
      </c>
      <c r="D93" s="430">
        <f>D94</f>
        <v>46413</v>
      </c>
      <c r="E93" s="732">
        <f t="shared" si="2"/>
        <v>0.46412999999999999</v>
      </c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</row>
    <row r="94" spans="1:41" s="11" customFormat="1" ht="12.75" customHeight="1" x14ac:dyDescent="0.2">
      <c r="A94" s="219">
        <v>329</v>
      </c>
      <c r="B94" s="339" t="s">
        <v>34</v>
      </c>
      <c r="C94" s="504">
        <v>100000</v>
      </c>
      <c r="D94" s="423">
        <v>46413</v>
      </c>
      <c r="E94" s="645">
        <f t="shared" si="2"/>
        <v>0.46412999999999999</v>
      </c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81"/>
    </row>
    <row r="95" spans="1:41" s="16" customFormat="1" ht="15" customHeight="1" x14ac:dyDescent="0.2">
      <c r="A95" s="220" t="s">
        <v>449</v>
      </c>
      <c r="B95" s="349" t="s">
        <v>35</v>
      </c>
      <c r="C95" s="493">
        <v>271000</v>
      </c>
      <c r="D95" s="417">
        <f>D98+D106</f>
        <v>28567</v>
      </c>
      <c r="E95" s="723">
        <f t="shared" si="2"/>
        <v>0.10541328413284133</v>
      </c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  <c r="AO95" s="81"/>
    </row>
    <row r="96" spans="1:41" s="16" customFormat="1" ht="15" customHeight="1" x14ac:dyDescent="0.2">
      <c r="A96" s="221"/>
      <c r="B96" s="315" t="s">
        <v>133</v>
      </c>
      <c r="C96" s="494"/>
      <c r="D96" s="490"/>
      <c r="E96" s="736">
        <v>0</v>
      </c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81"/>
      <c r="AO96" s="81"/>
    </row>
    <row r="97" spans="1:41" s="48" customFormat="1" ht="12.75" customHeight="1" x14ac:dyDescent="0.2">
      <c r="A97" s="222" t="s">
        <v>134</v>
      </c>
      <c r="B97" s="350" t="s">
        <v>112</v>
      </c>
      <c r="C97" s="504"/>
      <c r="D97" s="423"/>
      <c r="E97" s="645">
        <v>0</v>
      </c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1"/>
      <c r="AN97" s="81"/>
      <c r="AO97" s="81"/>
    </row>
    <row r="98" spans="1:41" s="16" customFormat="1" ht="12.75" customHeight="1" x14ac:dyDescent="0.2">
      <c r="A98" s="223">
        <v>3</v>
      </c>
      <c r="B98" s="335" t="s">
        <v>59</v>
      </c>
      <c r="C98" s="507">
        <v>166000</v>
      </c>
      <c r="D98" s="419">
        <f>D100</f>
        <v>28567</v>
      </c>
      <c r="E98" s="646">
        <f t="shared" ref="E98:E110" si="3">D98/C98</f>
        <v>0.17209036144578313</v>
      </c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1"/>
    </row>
    <row r="99" spans="1:41" s="16" customFormat="1" ht="12.75" customHeight="1" x14ac:dyDescent="0.2">
      <c r="A99" s="224">
        <v>34</v>
      </c>
      <c r="B99" s="351" t="s">
        <v>35</v>
      </c>
      <c r="C99" s="508">
        <v>166000</v>
      </c>
      <c r="D99" s="420">
        <f>D100</f>
        <v>28567</v>
      </c>
      <c r="E99" s="725">
        <f t="shared" si="3"/>
        <v>0.17209036144578313</v>
      </c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1"/>
    </row>
    <row r="100" spans="1:41" s="16" customFormat="1" ht="12.75" customHeight="1" x14ac:dyDescent="0.2">
      <c r="A100" s="225">
        <v>343</v>
      </c>
      <c r="B100" s="337" t="s">
        <v>36</v>
      </c>
      <c r="C100" s="503">
        <v>166000</v>
      </c>
      <c r="D100" s="421">
        <f>D101+D102+D103+D104+D105</f>
        <v>28567</v>
      </c>
      <c r="E100" s="726">
        <f t="shared" si="3"/>
        <v>0.17209036144578313</v>
      </c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81"/>
      <c r="AO100" s="81"/>
    </row>
    <row r="101" spans="1:41" s="16" customFormat="1" ht="12.75" customHeight="1" x14ac:dyDescent="0.2">
      <c r="A101" s="226">
        <v>343</v>
      </c>
      <c r="B101" s="352" t="s">
        <v>118</v>
      </c>
      <c r="C101" s="504">
        <v>60000</v>
      </c>
      <c r="D101" s="423">
        <v>7705</v>
      </c>
      <c r="E101" s="645">
        <f t="shared" si="3"/>
        <v>0.12841666666666668</v>
      </c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81"/>
      <c r="AO101" s="81"/>
    </row>
    <row r="102" spans="1:41" s="16" customFormat="1" ht="12.75" customHeight="1" x14ac:dyDescent="0.2">
      <c r="A102" s="226">
        <v>343</v>
      </c>
      <c r="B102" s="352" t="s">
        <v>224</v>
      </c>
      <c r="C102" s="504">
        <v>3000</v>
      </c>
      <c r="D102" s="423">
        <v>466</v>
      </c>
      <c r="E102" s="645">
        <f t="shared" si="3"/>
        <v>0.15533333333333332</v>
      </c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  <c r="AO102" s="81"/>
    </row>
    <row r="103" spans="1:41" s="16" customFormat="1" ht="12.75" customHeight="1" x14ac:dyDescent="0.2">
      <c r="A103" s="226">
        <v>343</v>
      </c>
      <c r="B103" s="352" t="s">
        <v>223</v>
      </c>
      <c r="C103" s="504">
        <v>8000</v>
      </c>
      <c r="D103" s="423">
        <v>0</v>
      </c>
      <c r="E103" s="645">
        <f t="shared" si="3"/>
        <v>0</v>
      </c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81"/>
      <c r="AO103" s="81"/>
    </row>
    <row r="104" spans="1:41" s="16" customFormat="1" ht="12.75" customHeight="1" x14ac:dyDescent="0.2">
      <c r="A104" s="226">
        <v>343</v>
      </c>
      <c r="B104" s="352" t="s">
        <v>179</v>
      </c>
      <c r="C104" s="504">
        <v>45000</v>
      </c>
      <c r="D104" s="423">
        <v>20396</v>
      </c>
      <c r="E104" s="645">
        <f t="shared" si="3"/>
        <v>0.45324444444444445</v>
      </c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81"/>
    </row>
    <row r="105" spans="1:41" s="16" customFormat="1" ht="12.75" customHeight="1" x14ac:dyDescent="0.2">
      <c r="A105" s="541">
        <v>343</v>
      </c>
      <c r="B105" s="352" t="s">
        <v>342</v>
      </c>
      <c r="C105" s="518">
        <v>50000</v>
      </c>
      <c r="D105" s="517">
        <v>0</v>
      </c>
      <c r="E105" s="645">
        <f t="shared" si="3"/>
        <v>0</v>
      </c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  <c r="AN105" s="81"/>
      <c r="AO105" s="81"/>
    </row>
    <row r="106" spans="1:41" s="16" customFormat="1" ht="12.75" customHeight="1" x14ac:dyDescent="0.2">
      <c r="A106" s="567">
        <v>5</v>
      </c>
      <c r="B106" s="568" t="s">
        <v>379</v>
      </c>
      <c r="C106" s="549">
        <v>105000</v>
      </c>
      <c r="D106" s="643">
        <v>0</v>
      </c>
      <c r="E106" s="646">
        <f t="shared" si="3"/>
        <v>0</v>
      </c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  <c r="AO106" s="81"/>
    </row>
    <row r="107" spans="1:41" s="16" customFormat="1" ht="12.75" customHeight="1" x14ac:dyDescent="0.2">
      <c r="A107" s="572">
        <v>54</v>
      </c>
      <c r="B107" s="573" t="s">
        <v>380</v>
      </c>
      <c r="C107" s="551">
        <v>105000</v>
      </c>
      <c r="D107" s="552">
        <v>0</v>
      </c>
      <c r="E107" s="647">
        <f t="shared" si="3"/>
        <v>0</v>
      </c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  <c r="AM107" s="81"/>
      <c r="AN107" s="81"/>
      <c r="AO107" s="81"/>
    </row>
    <row r="108" spans="1:41" s="16" customFormat="1" ht="21.75" customHeight="1" x14ac:dyDescent="0.2">
      <c r="A108" s="570">
        <v>544</v>
      </c>
      <c r="B108" s="565" t="s">
        <v>381</v>
      </c>
      <c r="C108" s="550">
        <v>105000</v>
      </c>
      <c r="D108" s="571">
        <v>0</v>
      </c>
      <c r="E108" s="648">
        <f t="shared" si="3"/>
        <v>0</v>
      </c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1"/>
      <c r="AN108" s="81"/>
      <c r="AO108" s="81"/>
    </row>
    <row r="109" spans="1:41" s="16" customFormat="1" ht="23.25" customHeight="1" x14ac:dyDescent="0.2">
      <c r="A109" s="559">
        <v>544</v>
      </c>
      <c r="B109" s="560" t="s">
        <v>381</v>
      </c>
      <c r="C109" s="518">
        <v>105000</v>
      </c>
      <c r="D109" s="548">
        <v>0</v>
      </c>
      <c r="E109" s="649">
        <f t="shared" si="3"/>
        <v>0</v>
      </c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  <c r="AC109" s="81"/>
      <c r="AD109" s="81"/>
      <c r="AE109" s="81"/>
      <c r="AF109" s="81"/>
      <c r="AG109" s="81"/>
      <c r="AH109" s="81"/>
      <c r="AI109" s="81"/>
      <c r="AJ109" s="81"/>
      <c r="AK109" s="81"/>
      <c r="AL109" s="81"/>
      <c r="AM109" s="81"/>
      <c r="AN109" s="81"/>
      <c r="AO109" s="81"/>
    </row>
    <row r="110" spans="1:41" s="16" customFormat="1" ht="15" customHeight="1" x14ac:dyDescent="0.2">
      <c r="A110" s="227" t="s">
        <v>130</v>
      </c>
      <c r="B110" s="314" t="s">
        <v>135</v>
      </c>
      <c r="C110" s="493">
        <v>400000</v>
      </c>
      <c r="D110" s="434">
        <f>D113</f>
        <v>16712</v>
      </c>
      <c r="E110" s="737">
        <f t="shared" si="3"/>
        <v>4.1779999999999998E-2</v>
      </c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81"/>
      <c r="AO110" s="81"/>
    </row>
    <row r="111" spans="1:41" s="16" customFormat="1" ht="15" customHeight="1" x14ac:dyDescent="0.2">
      <c r="A111" s="228" t="s">
        <v>246</v>
      </c>
      <c r="B111" s="315" t="s">
        <v>133</v>
      </c>
      <c r="C111" s="492"/>
      <c r="D111" s="417"/>
      <c r="E111" s="723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  <c r="AN111" s="81"/>
      <c r="AO111" s="81"/>
    </row>
    <row r="112" spans="1:41" s="48" customFormat="1" ht="12.75" customHeight="1" x14ac:dyDescent="0.2">
      <c r="A112" s="229" t="s">
        <v>89</v>
      </c>
      <c r="B112" s="353" t="s">
        <v>112</v>
      </c>
      <c r="C112" s="502"/>
      <c r="D112" s="418"/>
      <c r="E112" s="724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1"/>
      <c r="AN112" s="81"/>
      <c r="AO112" s="81"/>
    </row>
    <row r="113" spans="1:41" s="16" customFormat="1" ht="12.75" customHeight="1" x14ac:dyDescent="0.2">
      <c r="A113" s="230">
        <v>4</v>
      </c>
      <c r="B113" s="354" t="s">
        <v>120</v>
      </c>
      <c r="C113" s="507">
        <v>400000</v>
      </c>
      <c r="D113" s="435">
        <f>D114</f>
        <v>16712</v>
      </c>
      <c r="E113" s="655">
        <f>D113/C113</f>
        <v>4.1779999999999998E-2</v>
      </c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1"/>
      <c r="AN113" s="81"/>
      <c r="AO113" s="81"/>
    </row>
    <row r="114" spans="1:41" s="16" customFormat="1" ht="12.75" customHeight="1" x14ac:dyDescent="0.2">
      <c r="A114" s="231">
        <v>41</v>
      </c>
      <c r="B114" s="355" t="s">
        <v>131</v>
      </c>
      <c r="C114" s="508">
        <v>400000</v>
      </c>
      <c r="D114" s="420">
        <f>D115</f>
        <v>16712</v>
      </c>
      <c r="E114" s="725">
        <f>D114/C114</f>
        <v>4.1779999999999998E-2</v>
      </c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  <c r="AC114" s="81"/>
      <c r="AD114" s="81"/>
      <c r="AE114" s="81"/>
      <c r="AF114" s="81"/>
      <c r="AG114" s="81"/>
      <c r="AH114" s="81"/>
      <c r="AI114" s="81"/>
      <c r="AJ114" s="81"/>
      <c r="AK114" s="81"/>
      <c r="AL114" s="81"/>
      <c r="AM114" s="81"/>
      <c r="AN114" s="81"/>
      <c r="AO114" s="81"/>
    </row>
    <row r="115" spans="1:41" s="16" customFormat="1" ht="12.75" customHeight="1" x14ac:dyDescent="0.2">
      <c r="A115" s="232">
        <v>412</v>
      </c>
      <c r="B115" s="341" t="s">
        <v>56</v>
      </c>
      <c r="C115" s="503">
        <v>400000</v>
      </c>
      <c r="D115" s="436">
        <f>D116+D117</f>
        <v>16712</v>
      </c>
      <c r="E115" s="738">
        <f>D115/C115</f>
        <v>4.1779999999999998E-2</v>
      </c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  <c r="AC115" s="81"/>
      <c r="AD115" s="81"/>
      <c r="AE115" s="81"/>
      <c r="AF115" s="81"/>
      <c r="AG115" s="81"/>
      <c r="AH115" s="81"/>
      <c r="AI115" s="81"/>
      <c r="AJ115" s="81"/>
      <c r="AK115" s="81"/>
      <c r="AL115" s="81"/>
      <c r="AM115" s="81"/>
      <c r="AN115" s="81"/>
      <c r="AO115" s="81"/>
    </row>
    <row r="116" spans="1:41" s="48" customFormat="1" ht="12.75" customHeight="1" x14ac:dyDescent="0.2">
      <c r="A116" s="207">
        <v>412</v>
      </c>
      <c r="B116" s="339" t="s">
        <v>300</v>
      </c>
      <c r="C116" s="504">
        <v>150000</v>
      </c>
      <c r="D116" s="423">
        <v>16712</v>
      </c>
      <c r="E116" s="645">
        <f>D116/C116</f>
        <v>0.11141333333333334</v>
      </c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  <c r="AM116" s="81"/>
      <c r="AN116" s="81"/>
      <c r="AO116" s="81"/>
    </row>
    <row r="117" spans="1:41" s="16" customFormat="1" ht="12.75" customHeight="1" x14ac:dyDescent="0.2">
      <c r="A117" s="519">
        <v>412</v>
      </c>
      <c r="B117" s="520" t="s">
        <v>343</v>
      </c>
      <c r="C117" s="518">
        <v>250000</v>
      </c>
      <c r="D117" s="517">
        <v>0</v>
      </c>
      <c r="E117" s="645">
        <f>D117/C117</f>
        <v>0</v>
      </c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1"/>
    </row>
    <row r="118" spans="1:41" s="16" customFormat="1" ht="15" customHeight="1" x14ac:dyDescent="0.2">
      <c r="A118" s="234" t="s">
        <v>338</v>
      </c>
      <c r="B118" s="357" t="s">
        <v>344</v>
      </c>
      <c r="C118" s="493">
        <v>0</v>
      </c>
      <c r="D118" s="417">
        <v>0</v>
      </c>
      <c r="E118" s="723">
        <v>0</v>
      </c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  <c r="AM118" s="81"/>
      <c r="AN118" s="81"/>
      <c r="AO118" s="81"/>
    </row>
    <row r="119" spans="1:41" s="16" customFormat="1" ht="15" customHeight="1" x14ac:dyDescent="0.2">
      <c r="A119" s="235"/>
      <c r="B119" s="315" t="s">
        <v>133</v>
      </c>
      <c r="C119" s="492"/>
      <c r="D119" s="424"/>
      <c r="E119" s="727">
        <v>0</v>
      </c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  <c r="AM119" s="81"/>
      <c r="AN119" s="81"/>
      <c r="AO119" s="81"/>
    </row>
    <row r="120" spans="1:41" s="16" customFormat="1" ht="12.75" customHeight="1" x14ac:dyDescent="0.2">
      <c r="A120" s="236" t="s">
        <v>94</v>
      </c>
      <c r="B120" s="334" t="s">
        <v>111</v>
      </c>
      <c r="C120" s="502"/>
      <c r="D120" s="418"/>
      <c r="E120" s="724">
        <v>0</v>
      </c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  <c r="AM120" s="81"/>
      <c r="AN120" s="81"/>
      <c r="AO120" s="81"/>
    </row>
    <row r="121" spans="1:41" s="16" customFormat="1" ht="12.75" customHeight="1" x14ac:dyDescent="0.2">
      <c r="A121" s="211">
        <v>4</v>
      </c>
      <c r="B121" s="335" t="s">
        <v>120</v>
      </c>
      <c r="C121" s="507">
        <v>0</v>
      </c>
      <c r="D121" s="419">
        <v>0</v>
      </c>
      <c r="E121" s="646">
        <v>0</v>
      </c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  <c r="AM121" s="81"/>
      <c r="AN121" s="81"/>
      <c r="AO121" s="81"/>
    </row>
    <row r="122" spans="1:41" s="48" customFormat="1" ht="12.75" customHeight="1" x14ac:dyDescent="0.2">
      <c r="A122" s="204">
        <v>42</v>
      </c>
      <c r="B122" s="336" t="s">
        <v>323</v>
      </c>
      <c r="C122" s="508">
        <v>0</v>
      </c>
      <c r="D122" s="420">
        <v>0</v>
      </c>
      <c r="E122" s="725">
        <v>0</v>
      </c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G122" s="81"/>
      <c r="AH122" s="81"/>
      <c r="AI122" s="81"/>
      <c r="AJ122" s="81"/>
      <c r="AK122" s="81"/>
      <c r="AL122" s="81"/>
      <c r="AM122" s="81"/>
      <c r="AN122" s="81"/>
      <c r="AO122" s="81"/>
    </row>
    <row r="123" spans="1:41" s="16" customFormat="1" ht="12.75" customHeight="1" x14ac:dyDescent="0.2">
      <c r="A123" s="237">
        <v>423</v>
      </c>
      <c r="B123" s="358" t="s">
        <v>324</v>
      </c>
      <c r="C123" s="503">
        <v>0</v>
      </c>
      <c r="D123" s="436">
        <v>0</v>
      </c>
      <c r="E123" s="738">
        <v>0</v>
      </c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  <c r="AC123" s="81"/>
      <c r="AD123" s="81"/>
      <c r="AE123" s="81"/>
      <c r="AF123" s="81"/>
      <c r="AG123" s="81"/>
      <c r="AH123" s="81"/>
      <c r="AI123" s="81"/>
      <c r="AJ123" s="81"/>
      <c r="AK123" s="81"/>
      <c r="AL123" s="81"/>
      <c r="AM123" s="81"/>
      <c r="AN123" s="81"/>
      <c r="AO123" s="81"/>
    </row>
    <row r="124" spans="1:41" s="16" customFormat="1" ht="12.75" customHeight="1" x14ac:dyDescent="0.2">
      <c r="A124" s="238">
        <v>423</v>
      </c>
      <c r="B124" s="359" t="s">
        <v>345</v>
      </c>
      <c r="C124" s="504">
        <v>0</v>
      </c>
      <c r="D124" s="437">
        <v>0</v>
      </c>
      <c r="E124" s="739">
        <v>0</v>
      </c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  <c r="AC124" s="81"/>
      <c r="AD124" s="81"/>
      <c r="AE124" s="81"/>
      <c r="AF124" s="81"/>
      <c r="AG124" s="81"/>
      <c r="AH124" s="81"/>
      <c r="AI124" s="81"/>
      <c r="AJ124" s="81"/>
      <c r="AK124" s="81"/>
      <c r="AL124" s="81"/>
      <c r="AM124" s="81"/>
      <c r="AN124" s="81"/>
      <c r="AO124" s="81"/>
    </row>
    <row r="125" spans="1:41" s="16" customFormat="1" ht="20.100000000000001" customHeight="1" x14ac:dyDescent="0.2">
      <c r="A125" s="233" t="s">
        <v>242</v>
      </c>
      <c r="B125" s="356"/>
      <c r="C125" s="491">
        <v>2260000</v>
      </c>
      <c r="D125" s="416">
        <f>D126+D133+D140+D154+D161+D168+D175</f>
        <v>587157</v>
      </c>
      <c r="E125" s="740">
        <f>D125/C125</f>
        <v>0.25980398230088497</v>
      </c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1"/>
      <c r="AC125" s="81"/>
      <c r="AD125" s="81"/>
      <c r="AE125" s="81"/>
      <c r="AF125" s="81"/>
      <c r="AG125" s="81"/>
      <c r="AH125" s="81"/>
      <c r="AI125" s="81"/>
      <c r="AJ125" s="81"/>
      <c r="AK125" s="81"/>
      <c r="AL125" s="81"/>
      <c r="AM125" s="81"/>
      <c r="AN125" s="81"/>
      <c r="AO125" s="81"/>
    </row>
    <row r="126" spans="1:41" s="16" customFormat="1" ht="15" customHeight="1" x14ac:dyDescent="0.2">
      <c r="A126" s="234" t="s">
        <v>247</v>
      </c>
      <c r="B126" s="357" t="s">
        <v>138</v>
      </c>
      <c r="C126" s="493">
        <v>30000</v>
      </c>
      <c r="D126" s="417">
        <f>D129</f>
        <v>14598</v>
      </c>
      <c r="E126" s="723">
        <f>D126/C126</f>
        <v>0.48659999999999998</v>
      </c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  <c r="AC126" s="81"/>
      <c r="AD126" s="81"/>
      <c r="AE126" s="81"/>
      <c r="AF126" s="81"/>
      <c r="AG126" s="81"/>
      <c r="AH126" s="81"/>
      <c r="AI126" s="81"/>
      <c r="AJ126" s="81"/>
      <c r="AK126" s="81"/>
      <c r="AL126" s="81"/>
      <c r="AM126" s="81"/>
      <c r="AN126" s="81"/>
      <c r="AO126" s="81"/>
    </row>
    <row r="127" spans="1:41" s="16" customFormat="1" ht="15" customHeight="1" x14ac:dyDescent="0.2">
      <c r="A127" s="235"/>
      <c r="B127" s="315" t="s">
        <v>133</v>
      </c>
      <c r="C127" s="492"/>
      <c r="D127" s="424"/>
      <c r="E127" s="727">
        <v>0</v>
      </c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1"/>
      <c r="AC127" s="81"/>
      <c r="AD127" s="81"/>
      <c r="AE127" s="81"/>
      <c r="AF127" s="81"/>
      <c r="AG127" s="81"/>
      <c r="AH127" s="81"/>
      <c r="AI127" s="81"/>
      <c r="AJ127" s="81"/>
      <c r="AK127" s="81"/>
      <c r="AL127" s="81"/>
      <c r="AM127" s="81"/>
      <c r="AN127" s="81"/>
      <c r="AO127" s="81"/>
    </row>
    <row r="128" spans="1:41" s="16" customFormat="1" ht="12.75" customHeight="1" x14ac:dyDescent="0.2">
      <c r="A128" s="236" t="s">
        <v>94</v>
      </c>
      <c r="B128" s="334" t="s">
        <v>111</v>
      </c>
      <c r="C128" s="502"/>
      <c r="D128" s="418"/>
      <c r="E128" s="724">
        <v>0</v>
      </c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  <c r="AB128" s="81"/>
      <c r="AC128" s="81"/>
      <c r="AD128" s="81"/>
      <c r="AE128" s="81"/>
      <c r="AF128" s="81"/>
      <c r="AG128" s="81"/>
      <c r="AH128" s="81"/>
      <c r="AI128" s="81"/>
      <c r="AJ128" s="81"/>
      <c r="AK128" s="81"/>
      <c r="AL128" s="81"/>
      <c r="AM128" s="81"/>
      <c r="AN128" s="81"/>
      <c r="AO128" s="81"/>
    </row>
    <row r="129" spans="1:41" s="16" customFormat="1" ht="12.75" customHeight="1" x14ac:dyDescent="0.2">
      <c r="A129" s="211">
        <v>3</v>
      </c>
      <c r="B129" s="335" t="s">
        <v>59</v>
      </c>
      <c r="C129" s="507">
        <v>30000</v>
      </c>
      <c r="D129" s="419">
        <f>D130</f>
        <v>14598</v>
      </c>
      <c r="E129" s="646">
        <f>D129/C129</f>
        <v>0.48659999999999998</v>
      </c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1"/>
      <c r="AC129" s="81"/>
      <c r="AD129" s="81"/>
      <c r="AE129" s="81"/>
      <c r="AF129" s="81"/>
      <c r="AG129" s="81"/>
      <c r="AH129" s="81"/>
      <c r="AI129" s="81"/>
      <c r="AJ129" s="81"/>
      <c r="AK129" s="81"/>
      <c r="AL129" s="81"/>
      <c r="AM129" s="81"/>
      <c r="AN129" s="81"/>
      <c r="AO129" s="81"/>
    </row>
    <row r="130" spans="1:41" s="16" customFormat="1" ht="12.75" customHeight="1" x14ac:dyDescent="0.2">
      <c r="A130" s="204">
        <v>32</v>
      </c>
      <c r="B130" s="336" t="s">
        <v>30</v>
      </c>
      <c r="C130" s="508">
        <v>30000</v>
      </c>
      <c r="D130" s="420">
        <f>D131</f>
        <v>14598</v>
      </c>
      <c r="E130" s="725">
        <f>D130/C130</f>
        <v>0.48659999999999998</v>
      </c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1"/>
      <c r="AI130" s="81"/>
      <c r="AJ130" s="81"/>
      <c r="AK130" s="81"/>
      <c r="AL130" s="81"/>
      <c r="AM130" s="81"/>
      <c r="AN130" s="81"/>
      <c r="AO130" s="81"/>
    </row>
    <row r="131" spans="1:41" s="16" customFormat="1" ht="12.75" customHeight="1" x14ac:dyDescent="0.2">
      <c r="A131" s="237">
        <v>323</v>
      </c>
      <c r="B131" s="358" t="s">
        <v>33</v>
      </c>
      <c r="C131" s="503">
        <v>30000</v>
      </c>
      <c r="D131" s="436">
        <f>D132</f>
        <v>14598</v>
      </c>
      <c r="E131" s="738">
        <f>D131/C131</f>
        <v>0.48659999999999998</v>
      </c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1"/>
      <c r="AC131" s="81"/>
      <c r="AD131" s="81"/>
      <c r="AE131" s="81"/>
      <c r="AF131" s="81"/>
      <c r="AG131" s="81"/>
      <c r="AH131" s="81"/>
      <c r="AI131" s="81"/>
      <c r="AJ131" s="81"/>
      <c r="AK131" s="81"/>
      <c r="AL131" s="81"/>
      <c r="AM131" s="81"/>
      <c r="AN131" s="81"/>
      <c r="AO131" s="81"/>
    </row>
    <row r="132" spans="1:41" s="41" customFormat="1" ht="12.75" customHeight="1" x14ac:dyDescent="0.2">
      <c r="A132" s="238">
        <v>323</v>
      </c>
      <c r="B132" s="359" t="s">
        <v>33</v>
      </c>
      <c r="C132" s="504">
        <v>30000</v>
      </c>
      <c r="D132" s="437">
        <v>14598</v>
      </c>
      <c r="E132" s="739">
        <f>D132/C132</f>
        <v>0.48659999999999998</v>
      </c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1"/>
      <c r="AL132" s="81"/>
      <c r="AM132" s="81"/>
      <c r="AN132" s="81"/>
      <c r="AO132" s="81"/>
    </row>
    <row r="133" spans="1:41" s="16" customFormat="1" ht="15" customHeight="1" x14ac:dyDescent="0.2">
      <c r="A133" s="234" t="s">
        <v>191</v>
      </c>
      <c r="B133" s="91" t="s">
        <v>301</v>
      </c>
      <c r="C133" s="493">
        <v>170000</v>
      </c>
      <c r="D133" s="417">
        <f>D136</f>
        <v>149672</v>
      </c>
      <c r="E133" s="723">
        <f>D133/C133</f>
        <v>0.88042352941176472</v>
      </c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  <c r="AA133" s="81"/>
      <c r="AB133" s="81"/>
      <c r="AC133" s="81"/>
      <c r="AD133" s="81"/>
      <c r="AE133" s="81"/>
      <c r="AF133" s="81"/>
      <c r="AG133" s="81"/>
      <c r="AH133" s="81"/>
      <c r="AI133" s="81"/>
      <c r="AJ133" s="81"/>
      <c r="AK133" s="81"/>
      <c r="AL133" s="81"/>
      <c r="AM133" s="81"/>
      <c r="AN133" s="81"/>
      <c r="AO133" s="81"/>
    </row>
    <row r="134" spans="1:41" s="16" customFormat="1" ht="15" customHeight="1" x14ac:dyDescent="0.2">
      <c r="A134" s="235" t="s">
        <v>299</v>
      </c>
      <c r="B134" s="315" t="s">
        <v>133</v>
      </c>
      <c r="C134" s="492"/>
      <c r="D134" s="417"/>
      <c r="E134" s="723">
        <v>0</v>
      </c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  <c r="AC134" s="81"/>
      <c r="AD134" s="81"/>
      <c r="AE134" s="81"/>
      <c r="AF134" s="81"/>
      <c r="AG134" s="81"/>
      <c r="AH134" s="81"/>
      <c r="AI134" s="81"/>
      <c r="AJ134" s="81"/>
      <c r="AK134" s="81"/>
      <c r="AL134" s="81"/>
      <c r="AM134" s="81"/>
      <c r="AN134" s="81"/>
      <c r="AO134" s="81"/>
    </row>
    <row r="135" spans="1:41" s="48" customFormat="1" ht="12.75" customHeight="1" x14ac:dyDescent="0.2">
      <c r="A135" s="239" t="s">
        <v>92</v>
      </c>
      <c r="B135" s="334" t="s">
        <v>112</v>
      </c>
      <c r="C135" s="502"/>
      <c r="D135" s="418"/>
      <c r="E135" s="724">
        <v>0</v>
      </c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  <c r="AB135" s="81"/>
      <c r="AC135" s="81"/>
      <c r="AD135" s="81"/>
      <c r="AE135" s="81"/>
      <c r="AF135" s="81"/>
      <c r="AG135" s="81"/>
      <c r="AH135" s="81"/>
      <c r="AI135" s="81"/>
      <c r="AJ135" s="81"/>
      <c r="AK135" s="81"/>
      <c r="AL135" s="81"/>
      <c r="AM135" s="81"/>
      <c r="AN135" s="81"/>
      <c r="AO135" s="81"/>
    </row>
    <row r="136" spans="1:41" s="48" customFormat="1" ht="12.75" customHeight="1" x14ac:dyDescent="0.2">
      <c r="A136" s="230">
        <v>4</v>
      </c>
      <c r="B136" s="354" t="s">
        <v>120</v>
      </c>
      <c r="C136" s="507">
        <v>170000</v>
      </c>
      <c r="D136" s="419">
        <f>D137</f>
        <v>149672</v>
      </c>
      <c r="E136" s="646">
        <f>D136/C136</f>
        <v>0.88042352941176472</v>
      </c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  <c r="AB136" s="81"/>
      <c r="AC136" s="81"/>
      <c r="AD136" s="81"/>
      <c r="AE136" s="81"/>
      <c r="AF136" s="81"/>
      <c r="AG136" s="81"/>
      <c r="AH136" s="81"/>
      <c r="AI136" s="81"/>
      <c r="AJ136" s="81"/>
      <c r="AK136" s="81"/>
      <c r="AL136" s="81"/>
      <c r="AM136" s="81"/>
      <c r="AN136" s="81"/>
      <c r="AO136" s="81"/>
    </row>
    <row r="137" spans="1:41" s="4" customFormat="1" ht="12.75" customHeight="1" x14ac:dyDescent="0.2">
      <c r="A137" s="240">
        <v>42</v>
      </c>
      <c r="B137" s="355" t="s">
        <v>136</v>
      </c>
      <c r="C137" s="508">
        <v>170000</v>
      </c>
      <c r="D137" s="420">
        <f>D138</f>
        <v>149672</v>
      </c>
      <c r="E137" s="725">
        <f>D137/C137</f>
        <v>0.88042352941176472</v>
      </c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  <c r="AA137" s="81"/>
      <c r="AB137" s="81"/>
      <c r="AC137" s="81"/>
      <c r="AD137" s="81"/>
      <c r="AE137" s="81"/>
      <c r="AF137" s="81"/>
      <c r="AG137" s="81"/>
      <c r="AH137" s="81"/>
      <c r="AI137" s="81"/>
      <c r="AJ137" s="81"/>
      <c r="AK137" s="81"/>
      <c r="AL137" s="81"/>
      <c r="AM137" s="81"/>
      <c r="AN137" s="81"/>
      <c r="AO137" s="81"/>
    </row>
    <row r="138" spans="1:41" s="4" customFormat="1" ht="12.75" customHeight="1" x14ac:dyDescent="0.2">
      <c r="A138" s="241">
        <v>421</v>
      </c>
      <c r="B138" s="358" t="s">
        <v>43</v>
      </c>
      <c r="C138" s="503">
        <v>170000</v>
      </c>
      <c r="D138" s="436">
        <f>D139</f>
        <v>149672</v>
      </c>
      <c r="E138" s="738">
        <f>D138/C138</f>
        <v>0.88042352941176472</v>
      </c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81"/>
      <c r="AB138" s="81"/>
      <c r="AC138" s="81"/>
      <c r="AD138" s="81"/>
      <c r="AE138" s="81"/>
      <c r="AF138" s="81"/>
      <c r="AG138" s="81"/>
      <c r="AH138" s="81"/>
      <c r="AI138" s="81"/>
      <c r="AJ138" s="81"/>
      <c r="AK138" s="81"/>
      <c r="AL138" s="81"/>
      <c r="AM138" s="81"/>
      <c r="AN138" s="81"/>
      <c r="AO138" s="81"/>
    </row>
    <row r="139" spans="1:41" ht="12.75" customHeight="1" x14ac:dyDescent="0.2">
      <c r="A139" s="242">
        <v>421</v>
      </c>
      <c r="B139" s="334" t="s">
        <v>43</v>
      </c>
      <c r="C139" s="504">
        <v>170000</v>
      </c>
      <c r="D139" s="437">
        <v>149672</v>
      </c>
      <c r="E139" s="739">
        <f>D139/C139</f>
        <v>0.88042352941176472</v>
      </c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1"/>
      <c r="AB139" s="81"/>
      <c r="AC139" s="81"/>
      <c r="AD139" s="81"/>
      <c r="AE139" s="81"/>
      <c r="AF139" s="81"/>
      <c r="AG139" s="81"/>
      <c r="AH139" s="81"/>
      <c r="AI139" s="81"/>
      <c r="AJ139" s="81"/>
      <c r="AK139" s="81"/>
      <c r="AL139" s="81"/>
      <c r="AM139" s="81"/>
      <c r="AN139" s="81"/>
      <c r="AO139" s="81"/>
    </row>
    <row r="140" spans="1:41" ht="15" customHeight="1" x14ac:dyDescent="0.2">
      <c r="A140" s="234" t="s">
        <v>191</v>
      </c>
      <c r="B140" s="91" t="s">
        <v>346</v>
      </c>
      <c r="C140" s="493">
        <v>100000</v>
      </c>
      <c r="D140" s="417">
        <f>D143</f>
        <v>59200</v>
      </c>
      <c r="E140" s="723">
        <f>D140/C140</f>
        <v>0.59199999999999997</v>
      </c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  <c r="AC140" s="81"/>
      <c r="AD140" s="81"/>
      <c r="AE140" s="81"/>
      <c r="AF140" s="81"/>
      <c r="AG140" s="81"/>
      <c r="AH140" s="81"/>
      <c r="AI140" s="81"/>
      <c r="AJ140" s="81"/>
      <c r="AK140" s="81"/>
      <c r="AL140" s="81"/>
      <c r="AM140" s="81"/>
      <c r="AN140" s="81"/>
      <c r="AO140" s="81"/>
    </row>
    <row r="141" spans="1:41" s="50" customFormat="1" ht="15" customHeight="1" x14ac:dyDescent="0.2">
      <c r="A141" s="235" t="s">
        <v>316</v>
      </c>
      <c r="B141" s="315" t="s">
        <v>133</v>
      </c>
      <c r="C141" s="492"/>
      <c r="D141" s="417"/>
      <c r="E141" s="723">
        <v>0</v>
      </c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1"/>
      <c r="AC141" s="81"/>
      <c r="AD141" s="81"/>
      <c r="AE141" s="81"/>
      <c r="AF141" s="81"/>
      <c r="AG141" s="81"/>
      <c r="AH141" s="81"/>
      <c r="AI141" s="81"/>
      <c r="AJ141" s="81"/>
      <c r="AK141" s="81"/>
      <c r="AL141" s="81"/>
      <c r="AM141" s="81"/>
      <c r="AN141" s="81"/>
      <c r="AO141" s="81"/>
    </row>
    <row r="142" spans="1:41" s="50" customFormat="1" ht="12.75" customHeight="1" x14ac:dyDescent="0.2">
      <c r="A142" s="239" t="s">
        <v>92</v>
      </c>
      <c r="B142" s="334" t="s">
        <v>112</v>
      </c>
      <c r="C142" s="502"/>
      <c r="D142" s="418"/>
      <c r="E142" s="724">
        <v>0</v>
      </c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  <c r="AB142" s="81"/>
      <c r="AC142" s="81"/>
      <c r="AD142" s="81"/>
      <c r="AE142" s="81"/>
      <c r="AF142" s="81"/>
      <c r="AG142" s="81"/>
      <c r="AH142" s="81"/>
      <c r="AI142" s="81"/>
      <c r="AJ142" s="81"/>
      <c r="AK142" s="81"/>
      <c r="AL142" s="81"/>
      <c r="AM142" s="81"/>
      <c r="AN142" s="81"/>
      <c r="AO142" s="81"/>
    </row>
    <row r="143" spans="1:41" ht="12.75" customHeight="1" x14ac:dyDescent="0.2">
      <c r="A143" s="230">
        <v>4</v>
      </c>
      <c r="B143" s="354" t="s">
        <v>120</v>
      </c>
      <c r="C143" s="507">
        <v>100000</v>
      </c>
      <c r="D143" s="419">
        <f>D144</f>
        <v>59200</v>
      </c>
      <c r="E143" s="646">
        <f>D143/C143</f>
        <v>0.59199999999999997</v>
      </c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  <c r="AA143" s="81"/>
      <c r="AB143" s="81"/>
      <c r="AC143" s="81"/>
      <c r="AD143" s="81"/>
      <c r="AE143" s="81"/>
      <c r="AF143" s="81"/>
      <c r="AG143" s="81"/>
      <c r="AH143" s="81"/>
      <c r="AI143" s="81"/>
      <c r="AJ143" s="81"/>
      <c r="AK143" s="81"/>
      <c r="AL143" s="81"/>
      <c r="AM143" s="81"/>
      <c r="AN143" s="81"/>
      <c r="AO143" s="81"/>
    </row>
    <row r="144" spans="1:41" ht="12.75" customHeight="1" x14ac:dyDescent="0.2">
      <c r="A144" s="240">
        <v>42</v>
      </c>
      <c r="B144" s="355" t="s">
        <v>136</v>
      </c>
      <c r="C144" s="508">
        <v>100000</v>
      </c>
      <c r="D144" s="420">
        <f>D145</f>
        <v>59200</v>
      </c>
      <c r="E144" s="725">
        <f>D144/C144</f>
        <v>0.59199999999999997</v>
      </c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1"/>
      <c r="AC144" s="81"/>
      <c r="AD144" s="81"/>
      <c r="AE144" s="81"/>
      <c r="AF144" s="81"/>
      <c r="AG144" s="81"/>
      <c r="AH144" s="81"/>
      <c r="AI144" s="81"/>
      <c r="AJ144" s="81"/>
      <c r="AK144" s="81"/>
      <c r="AL144" s="81"/>
      <c r="AM144" s="81"/>
      <c r="AN144" s="81"/>
      <c r="AO144" s="81"/>
    </row>
    <row r="145" spans="1:41" s="50" customFormat="1" ht="12.75" customHeight="1" x14ac:dyDescent="0.2">
      <c r="A145" s="241">
        <v>421</v>
      </c>
      <c r="B145" s="358" t="s">
        <v>43</v>
      </c>
      <c r="C145" s="503">
        <v>100000</v>
      </c>
      <c r="D145" s="436">
        <f>D146</f>
        <v>59200</v>
      </c>
      <c r="E145" s="738">
        <f>D145/C145</f>
        <v>0.59199999999999997</v>
      </c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  <c r="AA145" s="81"/>
      <c r="AB145" s="81"/>
      <c r="AC145" s="81"/>
      <c r="AD145" s="81"/>
      <c r="AE145" s="81"/>
      <c r="AF145" s="81"/>
      <c r="AG145" s="81"/>
      <c r="AH145" s="81"/>
      <c r="AI145" s="81"/>
      <c r="AJ145" s="81"/>
      <c r="AK145" s="81"/>
      <c r="AL145" s="81"/>
      <c r="AM145" s="81"/>
      <c r="AN145" s="81"/>
      <c r="AO145" s="81"/>
    </row>
    <row r="146" spans="1:41" ht="12.75" customHeight="1" x14ac:dyDescent="0.2">
      <c r="A146" s="242">
        <v>421</v>
      </c>
      <c r="B146" s="334" t="s">
        <v>43</v>
      </c>
      <c r="C146" s="504">
        <v>100000</v>
      </c>
      <c r="D146" s="437">
        <v>59200</v>
      </c>
      <c r="E146" s="739">
        <f>D146/C146</f>
        <v>0.59199999999999997</v>
      </c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  <c r="AA146" s="81"/>
      <c r="AB146" s="81"/>
      <c r="AC146" s="81"/>
      <c r="AD146" s="81"/>
      <c r="AE146" s="81"/>
      <c r="AF146" s="81"/>
      <c r="AG146" s="81"/>
      <c r="AH146" s="81"/>
      <c r="AI146" s="81"/>
      <c r="AJ146" s="81"/>
      <c r="AK146" s="81"/>
      <c r="AL146" s="81"/>
      <c r="AM146" s="81"/>
      <c r="AN146" s="81"/>
      <c r="AO146" s="81"/>
    </row>
    <row r="147" spans="1:41" s="62" customFormat="1" ht="15" customHeight="1" x14ac:dyDescent="0.2">
      <c r="A147" s="234" t="s">
        <v>191</v>
      </c>
      <c r="B147" s="91" t="s">
        <v>347</v>
      </c>
      <c r="C147" s="493">
        <v>30000</v>
      </c>
      <c r="D147" s="417">
        <v>0</v>
      </c>
      <c r="E147" s="723">
        <f>D147/C147</f>
        <v>0</v>
      </c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81"/>
      <c r="AC147" s="81"/>
      <c r="AD147" s="81"/>
      <c r="AE147" s="81"/>
      <c r="AF147" s="81"/>
      <c r="AG147" s="81"/>
      <c r="AH147" s="81"/>
      <c r="AI147" s="81"/>
      <c r="AJ147" s="81"/>
      <c r="AK147" s="81"/>
      <c r="AL147" s="81"/>
      <c r="AM147" s="81"/>
      <c r="AN147" s="81"/>
      <c r="AO147" s="81"/>
    </row>
    <row r="148" spans="1:41" s="62" customFormat="1" ht="15" customHeight="1" x14ac:dyDescent="0.2">
      <c r="A148" s="235" t="s">
        <v>317</v>
      </c>
      <c r="B148" s="315" t="s">
        <v>133</v>
      </c>
      <c r="C148" s="492"/>
      <c r="D148" s="417"/>
      <c r="E148" s="723">
        <v>0</v>
      </c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81"/>
      <c r="AB148" s="81"/>
      <c r="AC148" s="81"/>
      <c r="AD148" s="81"/>
      <c r="AE148" s="81"/>
      <c r="AF148" s="81"/>
      <c r="AG148" s="81"/>
      <c r="AH148" s="81"/>
      <c r="AI148" s="81"/>
      <c r="AJ148" s="81"/>
      <c r="AK148" s="81"/>
      <c r="AL148" s="81"/>
      <c r="AM148" s="81"/>
      <c r="AN148" s="81"/>
      <c r="AO148" s="81"/>
    </row>
    <row r="149" spans="1:41" s="62" customFormat="1" ht="12.75" customHeight="1" x14ac:dyDescent="0.2">
      <c r="A149" s="239" t="s">
        <v>92</v>
      </c>
      <c r="B149" s="334" t="s">
        <v>112</v>
      </c>
      <c r="C149" s="502"/>
      <c r="D149" s="418"/>
      <c r="E149" s="724">
        <v>0</v>
      </c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81"/>
      <c r="AB149" s="81"/>
      <c r="AC149" s="81"/>
      <c r="AD149" s="81"/>
      <c r="AE149" s="81"/>
      <c r="AF149" s="81"/>
      <c r="AG149" s="81"/>
      <c r="AH149" s="81"/>
      <c r="AI149" s="81"/>
      <c r="AJ149" s="81"/>
      <c r="AK149" s="81"/>
      <c r="AL149" s="81"/>
      <c r="AM149" s="81"/>
      <c r="AN149" s="81"/>
      <c r="AO149" s="81"/>
    </row>
    <row r="150" spans="1:41" s="62" customFormat="1" ht="12.75" customHeight="1" x14ac:dyDescent="0.2">
      <c r="A150" s="230">
        <v>4</v>
      </c>
      <c r="B150" s="354" t="s">
        <v>120</v>
      </c>
      <c r="C150" s="507">
        <v>30000</v>
      </c>
      <c r="D150" s="419">
        <v>0</v>
      </c>
      <c r="E150" s="646">
        <v>0</v>
      </c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  <c r="AA150" s="81"/>
      <c r="AB150" s="81"/>
      <c r="AC150" s="81"/>
      <c r="AD150" s="81"/>
      <c r="AE150" s="81"/>
      <c r="AF150" s="81"/>
      <c r="AG150" s="81"/>
      <c r="AH150" s="81"/>
      <c r="AI150" s="81"/>
      <c r="AJ150" s="81"/>
      <c r="AK150" s="81"/>
      <c r="AL150" s="81"/>
      <c r="AM150" s="81"/>
      <c r="AN150" s="81"/>
      <c r="AO150" s="81"/>
    </row>
    <row r="151" spans="1:41" s="62" customFormat="1" ht="12.75" customHeight="1" x14ac:dyDescent="0.2">
      <c r="A151" s="240">
        <v>42</v>
      </c>
      <c r="B151" s="355" t="s">
        <v>136</v>
      </c>
      <c r="C151" s="508">
        <v>30000</v>
      </c>
      <c r="D151" s="420">
        <v>0</v>
      </c>
      <c r="E151" s="725">
        <v>0</v>
      </c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  <c r="AA151" s="81"/>
      <c r="AB151" s="81"/>
      <c r="AC151" s="81"/>
      <c r="AD151" s="81"/>
      <c r="AE151" s="81"/>
      <c r="AF151" s="81"/>
      <c r="AG151" s="81"/>
      <c r="AH151" s="81"/>
      <c r="AI151" s="81"/>
      <c r="AJ151" s="81"/>
      <c r="AK151" s="81"/>
      <c r="AL151" s="81"/>
      <c r="AM151" s="81"/>
      <c r="AN151" s="81"/>
      <c r="AO151" s="81"/>
    </row>
    <row r="152" spans="1:41" s="62" customFormat="1" ht="12.75" customHeight="1" x14ac:dyDescent="0.2">
      <c r="A152" s="241">
        <v>421</v>
      </c>
      <c r="B152" s="358" t="s">
        <v>43</v>
      </c>
      <c r="C152" s="503">
        <v>30000</v>
      </c>
      <c r="D152" s="436">
        <v>0</v>
      </c>
      <c r="E152" s="738">
        <v>0</v>
      </c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  <c r="AA152" s="81"/>
      <c r="AB152" s="81"/>
      <c r="AC152" s="81"/>
      <c r="AD152" s="81"/>
      <c r="AE152" s="81"/>
      <c r="AF152" s="81"/>
      <c r="AG152" s="81"/>
      <c r="AH152" s="81"/>
      <c r="AI152" s="81"/>
      <c r="AJ152" s="81"/>
      <c r="AK152" s="81"/>
      <c r="AL152" s="81"/>
      <c r="AM152" s="81"/>
      <c r="AN152" s="81"/>
      <c r="AO152" s="81"/>
    </row>
    <row r="153" spans="1:41" ht="12.75" customHeight="1" x14ac:dyDescent="0.2">
      <c r="A153" s="242">
        <v>421</v>
      </c>
      <c r="B153" s="334" t="s">
        <v>43</v>
      </c>
      <c r="C153" s="504">
        <v>30000</v>
      </c>
      <c r="D153" s="437">
        <v>0</v>
      </c>
      <c r="E153" s="739">
        <v>0</v>
      </c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81"/>
      <c r="AB153" s="81"/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  <c r="AM153" s="81"/>
      <c r="AN153" s="81"/>
      <c r="AO153" s="81"/>
    </row>
    <row r="154" spans="1:41" ht="15" customHeight="1" x14ac:dyDescent="0.2">
      <c r="A154" s="234" t="s">
        <v>191</v>
      </c>
      <c r="B154" s="91" t="s">
        <v>319</v>
      </c>
      <c r="C154" s="493">
        <v>70000</v>
      </c>
      <c r="D154" s="417">
        <f>D157</f>
        <v>62575</v>
      </c>
      <c r="E154" s="723">
        <f>D154/C154</f>
        <v>0.89392857142857141</v>
      </c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  <c r="AA154" s="81"/>
      <c r="AB154" s="81"/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  <c r="AM154" s="81"/>
      <c r="AN154" s="81"/>
      <c r="AO154" s="81"/>
    </row>
    <row r="155" spans="1:41" ht="15" customHeight="1" x14ac:dyDescent="0.2">
      <c r="A155" s="235" t="s">
        <v>318</v>
      </c>
      <c r="B155" s="315" t="s">
        <v>133</v>
      </c>
      <c r="C155" s="492"/>
      <c r="D155" s="417"/>
      <c r="E155" s="723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  <c r="AA155" s="81"/>
      <c r="AB155" s="81"/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  <c r="AM155" s="81"/>
      <c r="AN155" s="81"/>
      <c r="AO155" s="81"/>
    </row>
    <row r="156" spans="1:41" ht="12.75" customHeight="1" x14ac:dyDescent="0.2">
      <c r="A156" s="239" t="s">
        <v>92</v>
      </c>
      <c r="B156" s="334" t="s">
        <v>112</v>
      </c>
      <c r="C156" s="502"/>
      <c r="D156" s="418"/>
      <c r="E156" s="724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  <c r="AM156" s="81"/>
      <c r="AN156" s="81"/>
      <c r="AO156" s="81"/>
    </row>
    <row r="157" spans="1:41" ht="12.75" customHeight="1" x14ac:dyDescent="0.2">
      <c r="A157" s="230">
        <v>4</v>
      </c>
      <c r="B157" s="354" t="s">
        <v>120</v>
      </c>
      <c r="C157" s="507">
        <v>70000</v>
      </c>
      <c r="D157" s="419">
        <f>D158</f>
        <v>62575</v>
      </c>
      <c r="E157" s="646">
        <f>D157/C157</f>
        <v>0.89392857142857141</v>
      </c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  <c r="AA157" s="81"/>
      <c r="AB157" s="81"/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  <c r="AM157" s="81"/>
      <c r="AN157" s="81"/>
      <c r="AO157" s="81"/>
    </row>
    <row r="158" spans="1:41" ht="12.75" customHeight="1" x14ac:dyDescent="0.2">
      <c r="A158" s="240">
        <v>42</v>
      </c>
      <c r="B158" s="355" t="s">
        <v>136</v>
      </c>
      <c r="C158" s="508">
        <v>70000</v>
      </c>
      <c r="D158" s="420">
        <f>D159</f>
        <v>62575</v>
      </c>
      <c r="E158" s="725">
        <f>D158/C158</f>
        <v>0.89392857142857141</v>
      </c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1"/>
      <c r="AL158" s="81"/>
      <c r="AM158" s="81"/>
      <c r="AN158" s="81"/>
      <c r="AO158" s="81"/>
    </row>
    <row r="159" spans="1:41" ht="12.75" customHeight="1" x14ac:dyDescent="0.2">
      <c r="A159" s="241">
        <v>421</v>
      </c>
      <c r="B159" s="358" t="s">
        <v>43</v>
      </c>
      <c r="C159" s="503">
        <v>70000</v>
      </c>
      <c r="D159" s="436">
        <f>D160</f>
        <v>62575</v>
      </c>
      <c r="E159" s="738">
        <f>D159/C159</f>
        <v>0.89392857142857141</v>
      </c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  <c r="AA159" s="81"/>
      <c r="AB159" s="81"/>
      <c r="AC159" s="81"/>
      <c r="AD159" s="81"/>
      <c r="AE159" s="81"/>
      <c r="AF159" s="81"/>
      <c r="AG159" s="81"/>
      <c r="AH159" s="81"/>
      <c r="AI159" s="81"/>
      <c r="AJ159" s="81"/>
      <c r="AK159" s="81"/>
      <c r="AL159" s="81"/>
      <c r="AM159" s="81"/>
      <c r="AN159" s="81"/>
      <c r="AO159" s="81"/>
    </row>
    <row r="160" spans="1:41" ht="12.75" customHeight="1" x14ac:dyDescent="0.2">
      <c r="A160" s="242">
        <v>421</v>
      </c>
      <c r="B160" s="334" t="s">
        <v>43</v>
      </c>
      <c r="C160" s="504">
        <v>70000</v>
      </c>
      <c r="D160" s="437">
        <v>62575</v>
      </c>
      <c r="E160" s="739">
        <f>D160/C160</f>
        <v>0.89392857142857141</v>
      </c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  <c r="AA160" s="81"/>
      <c r="AB160" s="81"/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  <c r="AM160" s="81"/>
      <c r="AN160" s="81"/>
      <c r="AO160" s="81"/>
    </row>
    <row r="161" spans="1:41" s="54" customFormat="1" ht="15" customHeight="1" x14ac:dyDescent="0.2">
      <c r="A161" s="234" t="s">
        <v>191</v>
      </c>
      <c r="B161" s="91" t="s">
        <v>349</v>
      </c>
      <c r="C161" s="493">
        <v>250000</v>
      </c>
      <c r="D161" s="417">
        <f>D164</f>
        <v>249862</v>
      </c>
      <c r="E161" s="723">
        <f>D161/C161</f>
        <v>0.999448</v>
      </c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  <c r="AA161" s="81"/>
      <c r="AB161" s="81"/>
      <c r="AC161" s="81"/>
      <c r="AD161" s="81"/>
      <c r="AE161" s="81"/>
      <c r="AF161" s="81"/>
      <c r="AG161" s="81"/>
      <c r="AH161" s="81"/>
      <c r="AI161" s="81"/>
      <c r="AJ161" s="81"/>
      <c r="AK161" s="81"/>
      <c r="AL161" s="81"/>
      <c r="AM161" s="81"/>
      <c r="AN161" s="81"/>
      <c r="AO161" s="81"/>
    </row>
    <row r="162" spans="1:41" s="55" customFormat="1" ht="15" customHeight="1" x14ac:dyDescent="0.2">
      <c r="A162" s="235" t="s">
        <v>446</v>
      </c>
      <c r="B162" s="315" t="s">
        <v>133</v>
      </c>
      <c r="C162" s="492"/>
      <c r="D162" s="417"/>
      <c r="E162" s="723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  <c r="AA162" s="81"/>
      <c r="AB162" s="81"/>
      <c r="AC162" s="81"/>
      <c r="AD162" s="81"/>
      <c r="AE162" s="81"/>
      <c r="AF162" s="81"/>
      <c r="AG162" s="81"/>
      <c r="AH162" s="81"/>
      <c r="AI162" s="81"/>
      <c r="AJ162" s="81"/>
      <c r="AK162" s="81"/>
      <c r="AL162" s="81"/>
      <c r="AM162" s="81"/>
      <c r="AN162" s="81"/>
      <c r="AO162" s="81"/>
    </row>
    <row r="163" spans="1:41" ht="12.75" customHeight="1" x14ac:dyDescent="0.2">
      <c r="A163" s="239" t="s">
        <v>92</v>
      </c>
      <c r="B163" s="334" t="s">
        <v>112</v>
      </c>
      <c r="C163" s="502"/>
      <c r="D163" s="418"/>
      <c r="E163" s="724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  <c r="AA163" s="81"/>
      <c r="AB163" s="81"/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  <c r="AM163" s="81"/>
      <c r="AN163" s="81"/>
      <c r="AO163" s="81"/>
    </row>
    <row r="164" spans="1:41" ht="12.75" customHeight="1" x14ac:dyDescent="0.2">
      <c r="A164" s="230">
        <v>4</v>
      </c>
      <c r="B164" s="354" t="s">
        <v>120</v>
      </c>
      <c r="C164" s="507">
        <v>250000</v>
      </c>
      <c r="D164" s="419">
        <f>D165</f>
        <v>249862</v>
      </c>
      <c r="E164" s="646">
        <f>D164/C164</f>
        <v>0.999448</v>
      </c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  <c r="AB164" s="81"/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  <c r="AM164" s="81"/>
      <c r="AN164" s="81"/>
      <c r="AO164" s="81"/>
    </row>
    <row r="165" spans="1:41" ht="12.75" customHeight="1" x14ac:dyDescent="0.2">
      <c r="A165" s="240">
        <v>42</v>
      </c>
      <c r="B165" s="355" t="s">
        <v>136</v>
      </c>
      <c r="C165" s="508">
        <v>250000</v>
      </c>
      <c r="D165" s="420">
        <f>D166</f>
        <v>249862</v>
      </c>
      <c r="E165" s="725">
        <f>D165/C165</f>
        <v>0.999448</v>
      </c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81"/>
      <c r="AB165" s="81"/>
      <c r="AC165" s="81"/>
      <c r="AD165" s="81"/>
      <c r="AE165" s="81"/>
      <c r="AF165" s="81"/>
      <c r="AG165" s="81"/>
      <c r="AH165" s="81"/>
      <c r="AI165" s="81"/>
      <c r="AJ165" s="81"/>
      <c r="AK165" s="81"/>
      <c r="AL165" s="81"/>
      <c r="AM165" s="81"/>
      <c r="AN165" s="81"/>
      <c r="AO165" s="81"/>
    </row>
    <row r="166" spans="1:41" ht="12.75" customHeight="1" x14ac:dyDescent="0.2">
      <c r="A166" s="241">
        <v>421</v>
      </c>
      <c r="B166" s="358" t="s">
        <v>43</v>
      </c>
      <c r="C166" s="503">
        <v>250000</v>
      </c>
      <c r="D166" s="436">
        <f>D167</f>
        <v>249862</v>
      </c>
      <c r="E166" s="738">
        <f>D166/C166</f>
        <v>0.999448</v>
      </c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  <c r="AA166" s="81"/>
      <c r="AB166" s="81"/>
      <c r="AC166" s="81"/>
      <c r="AD166" s="81"/>
      <c r="AE166" s="81"/>
      <c r="AF166" s="81"/>
      <c r="AG166" s="81"/>
      <c r="AH166" s="81"/>
      <c r="AI166" s="81"/>
      <c r="AJ166" s="81"/>
      <c r="AK166" s="81"/>
      <c r="AL166" s="81"/>
      <c r="AM166" s="81"/>
      <c r="AN166" s="81"/>
      <c r="AO166" s="81"/>
    </row>
    <row r="167" spans="1:41" s="56" customFormat="1" ht="12.75" customHeight="1" x14ac:dyDescent="0.2">
      <c r="A167" s="242">
        <v>421</v>
      </c>
      <c r="B167" s="334" t="s">
        <v>350</v>
      </c>
      <c r="C167" s="504">
        <v>250000</v>
      </c>
      <c r="D167" s="437">
        <v>249862</v>
      </c>
      <c r="E167" s="739">
        <f>D167/C167</f>
        <v>0.999448</v>
      </c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  <c r="AA167" s="81"/>
      <c r="AB167" s="81"/>
      <c r="AC167" s="81"/>
      <c r="AD167" s="81"/>
      <c r="AE167" s="81"/>
      <c r="AF167" s="81"/>
      <c r="AG167" s="81"/>
      <c r="AH167" s="81"/>
      <c r="AI167" s="81"/>
      <c r="AJ167" s="81"/>
      <c r="AK167" s="81"/>
      <c r="AL167" s="81"/>
      <c r="AM167" s="81"/>
      <c r="AN167" s="81"/>
      <c r="AO167" s="81"/>
    </row>
    <row r="168" spans="1:41" ht="24.75" customHeight="1" x14ac:dyDescent="0.2">
      <c r="A168" s="234" t="s">
        <v>191</v>
      </c>
      <c r="B168" s="528" t="s">
        <v>457</v>
      </c>
      <c r="C168" s="493">
        <v>1500000</v>
      </c>
      <c r="D168" s="417">
        <v>0</v>
      </c>
      <c r="E168" s="723">
        <f>D168/C168</f>
        <v>0</v>
      </c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  <c r="AA168" s="81"/>
      <c r="AB168" s="81"/>
      <c r="AC168" s="81"/>
      <c r="AD168" s="81"/>
      <c r="AE168" s="81"/>
      <c r="AF168" s="81"/>
      <c r="AG168" s="81"/>
      <c r="AH168" s="81"/>
      <c r="AI168" s="81"/>
      <c r="AJ168" s="81"/>
      <c r="AK168" s="81"/>
      <c r="AL168" s="81"/>
      <c r="AM168" s="81"/>
      <c r="AN168" s="81"/>
      <c r="AO168" s="81"/>
    </row>
    <row r="169" spans="1:41" ht="15" customHeight="1" x14ac:dyDescent="0.2">
      <c r="A169" s="235" t="s">
        <v>348</v>
      </c>
      <c r="B169" s="315" t="s">
        <v>133</v>
      </c>
      <c r="C169" s="492"/>
      <c r="D169" s="417"/>
      <c r="E169" s="723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1"/>
      <c r="AA169" s="81"/>
      <c r="AB169" s="81"/>
      <c r="AC169" s="81"/>
      <c r="AD169" s="81"/>
      <c r="AE169" s="81"/>
      <c r="AF169" s="81"/>
      <c r="AG169" s="81"/>
      <c r="AH169" s="81"/>
      <c r="AI169" s="81"/>
      <c r="AJ169" s="81"/>
      <c r="AK169" s="81"/>
      <c r="AL169" s="81"/>
      <c r="AM169" s="81"/>
      <c r="AN169" s="81"/>
      <c r="AO169" s="81"/>
    </row>
    <row r="170" spans="1:41" ht="15" customHeight="1" x14ac:dyDescent="0.2">
      <c r="A170" s="239" t="s">
        <v>92</v>
      </c>
      <c r="B170" s="334" t="s">
        <v>455</v>
      </c>
      <c r="C170" s="502"/>
      <c r="D170" s="418"/>
      <c r="E170" s="724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1"/>
      <c r="AA170" s="81"/>
      <c r="AB170" s="81"/>
      <c r="AC170" s="81"/>
      <c r="AD170" s="81"/>
      <c r="AE170" s="81"/>
      <c r="AF170" s="81"/>
      <c r="AG170" s="81"/>
      <c r="AH170" s="81"/>
      <c r="AI170" s="81"/>
      <c r="AJ170" s="81"/>
      <c r="AK170" s="81"/>
      <c r="AL170" s="81"/>
      <c r="AM170" s="81"/>
      <c r="AN170" s="81"/>
      <c r="AO170" s="81"/>
    </row>
    <row r="171" spans="1:41" ht="12.75" customHeight="1" x14ac:dyDescent="0.2">
      <c r="A171" s="230">
        <v>4</v>
      </c>
      <c r="B171" s="354" t="s">
        <v>120</v>
      </c>
      <c r="C171" s="507">
        <v>1500000</v>
      </c>
      <c r="D171" s="419">
        <v>0</v>
      </c>
      <c r="E171" s="646">
        <f>D171/C171</f>
        <v>0</v>
      </c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  <c r="AA171" s="81"/>
      <c r="AB171" s="81"/>
      <c r="AC171" s="81"/>
      <c r="AD171" s="81"/>
      <c r="AE171" s="81"/>
      <c r="AF171" s="81"/>
      <c r="AG171" s="81"/>
      <c r="AH171" s="81"/>
      <c r="AI171" s="81"/>
      <c r="AJ171" s="81"/>
      <c r="AK171" s="81"/>
      <c r="AL171" s="81"/>
      <c r="AM171" s="81"/>
      <c r="AN171" s="81"/>
      <c r="AO171" s="81"/>
    </row>
    <row r="172" spans="1:41" ht="12.75" customHeight="1" x14ac:dyDescent="0.2">
      <c r="A172" s="240">
        <v>42</v>
      </c>
      <c r="B172" s="355" t="s">
        <v>136</v>
      </c>
      <c r="C172" s="508">
        <v>1500000</v>
      </c>
      <c r="D172" s="420">
        <v>0</v>
      </c>
      <c r="E172" s="725">
        <f>D172/C172</f>
        <v>0</v>
      </c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1"/>
      <c r="Z172" s="81"/>
      <c r="AA172" s="81"/>
      <c r="AB172" s="81"/>
      <c r="AC172" s="81"/>
      <c r="AD172" s="81"/>
      <c r="AE172" s="81"/>
      <c r="AF172" s="81"/>
      <c r="AG172" s="81"/>
      <c r="AH172" s="81"/>
      <c r="AI172" s="81"/>
      <c r="AJ172" s="81"/>
      <c r="AK172" s="81"/>
      <c r="AL172" s="81"/>
      <c r="AM172" s="81"/>
      <c r="AN172" s="81"/>
      <c r="AO172" s="81"/>
    </row>
    <row r="173" spans="1:41" s="56" customFormat="1" ht="12.75" customHeight="1" x14ac:dyDescent="0.2">
      <c r="A173" s="241">
        <v>421</v>
      </c>
      <c r="B173" s="358" t="s">
        <v>373</v>
      </c>
      <c r="C173" s="503">
        <v>1500000</v>
      </c>
      <c r="D173" s="436">
        <v>0</v>
      </c>
      <c r="E173" s="738">
        <f>D173/C173</f>
        <v>0</v>
      </c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  <c r="Z173" s="81"/>
      <c r="AA173" s="81"/>
      <c r="AB173" s="81"/>
      <c r="AC173" s="81"/>
      <c r="AD173" s="81"/>
      <c r="AE173" s="81"/>
      <c r="AF173" s="81"/>
      <c r="AG173" s="81"/>
      <c r="AH173" s="81"/>
      <c r="AI173" s="81"/>
      <c r="AJ173" s="81"/>
      <c r="AK173" s="81"/>
      <c r="AL173" s="81"/>
      <c r="AM173" s="81"/>
      <c r="AN173" s="81"/>
      <c r="AO173" s="81"/>
    </row>
    <row r="174" spans="1:41" ht="12.75" customHeight="1" x14ac:dyDescent="0.2">
      <c r="A174" s="242">
        <v>421</v>
      </c>
      <c r="B174" s="334" t="s">
        <v>372</v>
      </c>
      <c r="C174" s="504">
        <v>1500000</v>
      </c>
      <c r="D174" s="437">
        <v>0</v>
      </c>
      <c r="E174" s="739">
        <f>D174/C174</f>
        <v>0</v>
      </c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/>
      <c r="Y174" s="81"/>
      <c r="Z174" s="81"/>
      <c r="AA174" s="81"/>
      <c r="AB174" s="81"/>
      <c r="AC174" s="81"/>
      <c r="AD174" s="81"/>
      <c r="AE174" s="81"/>
      <c r="AF174" s="81"/>
      <c r="AG174" s="81"/>
      <c r="AH174" s="81"/>
      <c r="AI174" s="81"/>
      <c r="AJ174" s="81"/>
      <c r="AK174" s="81"/>
      <c r="AL174" s="81"/>
      <c r="AM174" s="81"/>
      <c r="AN174" s="81"/>
      <c r="AO174" s="81"/>
    </row>
    <row r="175" spans="1:41" ht="12.75" customHeight="1" x14ac:dyDescent="0.2">
      <c r="A175" s="234" t="s">
        <v>191</v>
      </c>
      <c r="B175" s="91" t="s">
        <v>352</v>
      </c>
      <c r="C175" s="493">
        <v>110000</v>
      </c>
      <c r="D175" s="417">
        <f>D178</f>
        <v>51250</v>
      </c>
      <c r="E175" s="723">
        <f>D175/C175</f>
        <v>0.46590909090909088</v>
      </c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/>
      <c r="Z175" s="81"/>
      <c r="AA175" s="81"/>
      <c r="AB175" s="81"/>
      <c r="AC175" s="81"/>
      <c r="AD175" s="81"/>
      <c r="AE175" s="81"/>
      <c r="AF175" s="81"/>
      <c r="AG175" s="81"/>
      <c r="AH175" s="81"/>
      <c r="AI175" s="81"/>
      <c r="AJ175" s="81"/>
      <c r="AK175" s="81"/>
      <c r="AL175" s="81"/>
      <c r="AM175" s="81"/>
      <c r="AN175" s="81"/>
      <c r="AO175" s="81"/>
    </row>
    <row r="176" spans="1:41" ht="12.75" customHeight="1" x14ac:dyDescent="0.2">
      <c r="A176" s="235" t="s">
        <v>351</v>
      </c>
      <c r="B176" s="315" t="s">
        <v>133</v>
      </c>
      <c r="C176" s="492"/>
      <c r="D176" s="417"/>
      <c r="E176" s="723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1"/>
      <c r="Z176" s="81"/>
      <c r="AA176" s="81"/>
      <c r="AB176" s="81"/>
      <c r="AC176" s="81"/>
      <c r="AD176" s="81"/>
      <c r="AE176" s="81"/>
      <c r="AF176" s="81"/>
      <c r="AG176" s="81"/>
      <c r="AH176" s="81"/>
      <c r="AI176" s="81"/>
      <c r="AJ176" s="81"/>
      <c r="AK176" s="81"/>
      <c r="AL176" s="81"/>
      <c r="AM176" s="81"/>
      <c r="AN176" s="81"/>
      <c r="AO176" s="81"/>
    </row>
    <row r="177" spans="1:41" ht="12.75" customHeight="1" x14ac:dyDescent="0.2">
      <c r="A177" s="239" t="s">
        <v>92</v>
      </c>
      <c r="B177" s="334" t="s">
        <v>112</v>
      </c>
      <c r="C177" s="502"/>
      <c r="D177" s="418"/>
      <c r="E177" s="724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  <c r="AA177" s="81"/>
      <c r="AB177" s="81"/>
      <c r="AC177" s="81"/>
      <c r="AD177" s="81"/>
      <c r="AE177" s="81"/>
      <c r="AF177" s="81"/>
      <c r="AG177" s="81"/>
      <c r="AH177" s="81"/>
      <c r="AI177" s="81"/>
      <c r="AJ177" s="81"/>
      <c r="AK177" s="81"/>
      <c r="AL177" s="81"/>
      <c r="AM177" s="81"/>
      <c r="AN177" s="81"/>
      <c r="AO177" s="81"/>
    </row>
    <row r="178" spans="1:41" ht="20.100000000000001" customHeight="1" x14ac:dyDescent="0.2">
      <c r="A178" s="230">
        <v>4</v>
      </c>
      <c r="B178" s="354" t="s">
        <v>120</v>
      </c>
      <c r="C178" s="507">
        <v>110000</v>
      </c>
      <c r="D178" s="419">
        <f>D179</f>
        <v>51250</v>
      </c>
      <c r="E178" s="646">
        <f t="shared" ref="E178:E183" si="4">D178/C178</f>
        <v>0.46590909090909088</v>
      </c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  <c r="AA178" s="81"/>
      <c r="AB178" s="81"/>
      <c r="AC178" s="81"/>
      <c r="AD178" s="81"/>
      <c r="AE178" s="81"/>
      <c r="AF178" s="81"/>
      <c r="AG178" s="81"/>
      <c r="AH178" s="81"/>
      <c r="AI178" s="81"/>
      <c r="AJ178" s="81"/>
      <c r="AK178" s="81"/>
      <c r="AL178" s="81"/>
      <c r="AM178" s="81"/>
      <c r="AN178" s="81"/>
      <c r="AO178" s="81"/>
    </row>
    <row r="179" spans="1:41" s="57" customFormat="1" ht="15" customHeight="1" x14ac:dyDescent="0.2">
      <c r="A179" s="240">
        <v>42</v>
      </c>
      <c r="B179" s="355" t="s">
        <v>136</v>
      </c>
      <c r="C179" s="508">
        <v>110000</v>
      </c>
      <c r="D179" s="420">
        <f>D180</f>
        <v>51250</v>
      </c>
      <c r="E179" s="725">
        <f t="shared" si="4"/>
        <v>0.46590909090909088</v>
      </c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1"/>
      <c r="AB179" s="81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1"/>
      <c r="AN179" s="81"/>
      <c r="AO179" s="81"/>
    </row>
    <row r="180" spans="1:41" ht="15" customHeight="1" x14ac:dyDescent="0.2">
      <c r="A180" s="241">
        <v>421</v>
      </c>
      <c r="B180" s="358" t="s">
        <v>43</v>
      </c>
      <c r="C180" s="503">
        <v>110000</v>
      </c>
      <c r="D180" s="436">
        <f>D181</f>
        <v>51250</v>
      </c>
      <c r="E180" s="738">
        <f t="shared" si="4"/>
        <v>0.46590909090909088</v>
      </c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  <c r="AA180" s="81"/>
      <c r="AB180" s="81"/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  <c r="AM180" s="81"/>
      <c r="AN180" s="81"/>
      <c r="AO180" s="81"/>
    </row>
    <row r="181" spans="1:41" ht="12.75" customHeight="1" x14ac:dyDescent="0.2">
      <c r="A181" s="242">
        <v>421</v>
      </c>
      <c r="B181" s="334" t="s">
        <v>353</v>
      </c>
      <c r="C181" s="504">
        <v>110000</v>
      </c>
      <c r="D181" s="437">
        <v>51250</v>
      </c>
      <c r="E181" s="739">
        <f t="shared" si="4"/>
        <v>0.46590909090909088</v>
      </c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  <c r="AA181" s="81"/>
      <c r="AB181" s="81"/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  <c r="AM181" s="81"/>
      <c r="AN181" s="81"/>
      <c r="AO181" s="81"/>
    </row>
    <row r="182" spans="1:41" ht="12.75" customHeight="1" x14ac:dyDescent="0.2">
      <c r="A182" s="928" t="s">
        <v>305</v>
      </c>
      <c r="B182" s="929"/>
      <c r="C182" s="491">
        <v>112500</v>
      </c>
      <c r="D182" s="416">
        <f>D183</f>
        <v>71798</v>
      </c>
      <c r="E182" s="740">
        <f t="shared" si="4"/>
        <v>0.63820444444444446</v>
      </c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1"/>
      <c r="AI182" s="81"/>
      <c r="AJ182" s="81"/>
      <c r="AK182" s="81"/>
      <c r="AL182" s="81"/>
      <c r="AM182" s="81"/>
      <c r="AN182" s="81"/>
      <c r="AO182" s="81"/>
    </row>
    <row r="183" spans="1:41" ht="12.75" customHeight="1" x14ac:dyDescent="0.2">
      <c r="A183" s="227" t="s">
        <v>130</v>
      </c>
      <c r="B183" s="314" t="s">
        <v>306</v>
      </c>
      <c r="C183" s="493">
        <v>112500</v>
      </c>
      <c r="D183" s="434">
        <f>D186</f>
        <v>71798</v>
      </c>
      <c r="E183" s="737">
        <f t="shared" si="4"/>
        <v>0.63820444444444446</v>
      </c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  <c r="AA183" s="81"/>
      <c r="AB183" s="81"/>
      <c r="AC183" s="81"/>
      <c r="AD183" s="81"/>
      <c r="AE183" s="81"/>
      <c r="AF183" s="81"/>
      <c r="AG183" s="81"/>
      <c r="AH183" s="81"/>
      <c r="AI183" s="81"/>
      <c r="AJ183" s="81"/>
      <c r="AK183" s="81"/>
      <c r="AL183" s="81"/>
      <c r="AM183" s="81"/>
      <c r="AN183" s="81"/>
      <c r="AO183" s="81"/>
    </row>
    <row r="184" spans="1:41" s="57" customFormat="1" ht="12.75" customHeight="1" x14ac:dyDescent="0.2">
      <c r="A184" s="228" t="s">
        <v>307</v>
      </c>
      <c r="B184" s="315" t="s">
        <v>133</v>
      </c>
      <c r="C184" s="492"/>
      <c r="D184" s="417"/>
      <c r="E184" s="723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1"/>
      <c r="AL184" s="81"/>
      <c r="AM184" s="81"/>
      <c r="AN184" s="81"/>
      <c r="AO184" s="81"/>
    </row>
    <row r="185" spans="1:41" ht="12.75" customHeight="1" x14ac:dyDescent="0.2">
      <c r="A185" s="229" t="s">
        <v>134</v>
      </c>
      <c r="B185" s="334" t="s">
        <v>112</v>
      </c>
      <c r="C185" s="502"/>
      <c r="D185" s="418"/>
      <c r="E185" s="724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  <c r="Y185" s="81"/>
      <c r="Z185" s="81"/>
      <c r="AA185" s="81"/>
      <c r="AB185" s="81"/>
      <c r="AC185" s="81"/>
      <c r="AD185" s="81"/>
      <c r="AE185" s="81"/>
      <c r="AF185" s="81"/>
      <c r="AG185" s="81"/>
      <c r="AH185" s="81"/>
      <c r="AI185" s="81"/>
      <c r="AJ185" s="81"/>
      <c r="AK185" s="81"/>
      <c r="AL185" s="81"/>
      <c r="AM185" s="81"/>
      <c r="AN185" s="81"/>
      <c r="AO185" s="81"/>
    </row>
    <row r="186" spans="1:41" ht="15" customHeight="1" x14ac:dyDescent="0.2">
      <c r="A186" s="230">
        <v>4</v>
      </c>
      <c r="B186" s="354" t="s">
        <v>120</v>
      </c>
      <c r="C186" s="509">
        <v>112500</v>
      </c>
      <c r="D186" s="438">
        <f>D188+D191</f>
        <v>71798</v>
      </c>
      <c r="E186" s="741">
        <f>D186/C186</f>
        <v>0.63820444444444446</v>
      </c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  <c r="AA186" s="81"/>
      <c r="AB186" s="81"/>
      <c r="AC186" s="81"/>
      <c r="AD186" s="81"/>
      <c r="AE186" s="81"/>
      <c r="AF186" s="81"/>
      <c r="AG186" s="81"/>
      <c r="AH186" s="81"/>
      <c r="AI186" s="81"/>
      <c r="AJ186" s="81"/>
      <c r="AK186" s="81"/>
      <c r="AL186" s="81"/>
      <c r="AM186" s="81"/>
      <c r="AN186" s="81"/>
      <c r="AO186" s="81"/>
    </row>
    <row r="187" spans="1:41" ht="15" customHeight="1" x14ac:dyDescent="0.2">
      <c r="A187" s="240">
        <v>42</v>
      </c>
      <c r="B187" s="355" t="s">
        <v>136</v>
      </c>
      <c r="C187" s="510">
        <v>112500</v>
      </c>
      <c r="D187" s="439">
        <f>D188+D191</f>
        <v>71798</v>
      </c>
      <c r="E187" s="742">
        <f>D187/C187</f>
        <v>0.63820444444444446</v>
      </c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/>
      <c r="AA187" s="81"/>
      <c r="AB187" s="81"/>
      <c r="AC187" s="81"/>
      <c r="AD187" s="81"/>
      <c r="AE187" s="81"/>
      <c r="AF187" s="81"/>
      <c r="AG187" s="81"/>
      <c r="AH187" s="81"/>
      <c r="AI187" s="81"/>
      <c r="AJ187" s="81"/>
      <c r="AK187" s="81"/>
      <c r="AL187" s="81"/>
      <c r="AM187" s="81"/>
      <c r="AN187" s="81"/>
      <c r="AO187" s="81"/>
    </row>
    <row r="188" spans="1:41" s="57" customFormat="1" ht="12.75" customHeight="1" x14ac:dyDescent="0.2">
      <c r="A188" s="237">
        <v>422</v>
      </c>
      <c r="B188" s="358" t="s">
        <v>44</v>
      </c>
      <c r="C188" s="511">
        <v>42500</v>
      </c>
      <c r="D188" s="449">
        <f>D189+D190</f>
        <v>20767</v>
      </c>
      <c r="E188" s="743">
        <f>D188/C188</f>
        <v>0.48863529411764706</v>
      </c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  <c r="AA188" s="81"/>
      <c r="AB188" s="81"/>
      <c r="AC188" s="81"/>
      <c r="AD188" s="81"/>
      <c r="AE188" s="81"/>
      <c r="AF188" s="81"/>
      <c r="AG188" s="81"/>
      <c r="AH188" s="81"/>
      <c r="AI188" s="81"/>
      <c r="AJ188" s="81"/>
      <c r="AK188" s="81"/>
      <c r="AL188" s="81"/>
      <c r="AM188" s="81"/>
      <c r="AN188" s="81"/>
      <c r="AO188" s="81"/>
    </row>
    <row r="189" spans="1:41" ht="12.75" customHeight="1" x14ac:dyDescent="0.2">
      <c r="A189" s="316">
        <v>422</v>
      </c>
      <c r="B189" s="360" t="s">
        <v>308</v>
      </c>
      <c r="C189" s="502">
        <v>30000</v>
      </c>
      <c r="D189" s="468">
        <v>20767</v>
      </c>
      <c r="E189" s="650">
        <f>D189/C189</f>
        <v>0.69223333333333337</v>
      </c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  <c r="AA189" s="81"/>
      <c r="AB189" s="81"/>
      <c r="AC189" s="81"/>
      <c r="AD189" s="81"/>
      <c r="AE189" s="81"/>
      <c r="AF189" s="81"/>
      <c r="AG189" s="81"/>
      <c r="AH189" s="81"/>
      <c r="AI189" s="81"/>
      <c r="AJ189" s="81"/>
      <c r="AK189" s="81"/>
      <c r="AL189" s="81"/>
      <c r="AM189" s="81"/>
      <c r="AN189" s="81"/>
      <c r="AO189" s="81"/>
    </row>
    <row r="190" spans="1:41" ht="12.75" customHeight="1" x14ac:dyDescent="0.2">
      <c r="A190" s="534">
        <v>422</v>
      </c>
      <c r="B190" s="360" t="s">
        <v>393</v>
      </c>
      <c r="C190" s="522">
        <v>12500</v>
      </c>
      <c r="D190" s="535">
        <v>0</v>
      </c>
      <c r="E190" s="650">
        <v>0</v>
      </c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1"/>
      <c r="Z190" s="81"/>
      <c r="AA190" s="81"/>
      <c r="AB190" s="81"/>
      <c r="AC190" s="81"/>
      <c r="AD190" s="81"/>
      <c r="AE190" s="81"/>
      <c r="AF190" s="81"/>
      <c r="AG190" s="81"/>
      <c r="AH190" s="81"/>
      <c r="AI190" s="81"/>
      <c r="AJ190" s="81"/>
      <c r="AK190" s="81"/>
      <c r="AL190" s="81"/>
      <c r="AM190" s="81"/>
      <c r="AN190" s="81"/>
      <c r="AO190" s="81"/>
    </row>
    <row r="191" spans="1:41" ht="12.75" customHeight="1" x14ac:dyDescent="0.2">
      <c r="A191" s="237">
        <v>426</v>
      </c>
      <c r="B191" s="358" t="s">
        <v>309</v>
      </c>
      <c r="C191" s="511">
        <v>70000</v>
      </c>
      <c r="D191" s="440">
        <f>D192</f>
        <v>51031</v>
      </c>
      <c r="E191" s="743">
        <f>D191/C191</f>
        <v>0.72901428571428573</v>
      </c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  <c r="AA191" s="81"/>
      <c r="AB191" s="81"/>
      <c r="AC191" s="81"/>
      <c r="AD191" s="81"/>
      <c r="AE191" s="81"/>
      <c r="AF191" s="81"/>
      <c r="AG191" s="81"/>
      <c r="AH191" s="81"/>
      <c r="AI191" s="81"/>
      <c r="AJ191" s="81"/>
      <c r="AK191" s="81"/>
      <c r="AL191" s="81"/>
      <c r="AM191" s="81"/>
      <c r="AN191" s="81"/>
      <c r="AO191" s="81"/>
    </row>
    <row r="192" spans="1:41" ht="12.75" customHeight="1" x14ac:dyDescent="0.2">
      <c r="A192" s="316">
        <v>426</v>
      </c>
      <c r="B192" s="360" t="s">
        <v>132</v>
      </c>
      <c r="C192" s="502">
        <v>70000</v>
      </c>
      <c r="D192" s="468">
        <v>51031</v>
      </c>
      <c r="E192" s="650">
        <f>D192/C192</f>
        <v>0.72901428571428573</v>
      </c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  <c r="Z192" s="81"/>
      <c r="AA192" s="81"/>
      <c r="AB192" s="81"/>
      <c r="AC192" s="81"/>
      <c r="AD192" s="81"/>
      <c r="AE192" s="81"/>
      <c r="AF192" s="81"/>
      <c r="AG192" s="81"/>
      <c r="AH192" s="81"/>
      <c r="AI192" s="81"/>
      <c r="AJ192" s="81"/>
      <c r="AK192" s="81"/>
      <c r="AL192" s="81"/>
      <c r="AM192" s="81"/>
      <c r="AN192" s="81"/>
      <c r="AO192" s="81"/>
    </row>
    <row r="193" spans="1:41" ht="12.75" customHeight="1" x14ac:dyDescent="0.2">
      <c r="A193" s="243" t="s">
        <v>310</v>
      </c>
      <c r="B193" s="361"/>
      <c r="C193" s="491">
        <v>700000</v>
      </c>
      <c r="D193" s="441">
        <f>D194+D201+D208+D215</f>
        <v>0</v>
      </c>
      <c r="E193" s="744">
        <f>D193/C193</f>
        <v>0</v>
      </c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  <c r="Y193" s="81"/>
      <c r="Z193" s="81"/>
      <c r="AA193" s="81"/>
      <c r="AB193" s="81"/>
      <c r="AC193" s="81"/>
      <c r="AD193" s="81"/>
      <c r="AE193" s="81"/>
      <c r="AF193" s="81"/>
      <c r="AG193" s="81"/>
      <c r="AH193" s="81"/>
      <c r="AI193" s="81"/>
      <c r="AJ193" s="81"/>
      <c r="AK193" s="81"/>
      <c r="AL193" s="81"/>
      <c r="AM193" s="81"/>
      <c r="AN193" s="81"/>
      <c r="AO193" s="81"/>
    </row>
    <row r="194" spans="1:41" x14ac:dyDescent="0.2">
      <c r="A194" s="234" t="s">
        <v>191</v>
      </c>
      <c r="B194" s="91" t="s">
        <v>452</v>
      </c>
      <c r="C194" s="493">
        <v>400000</v>
      </c>
      <c r="D194" s="417">
        <v>0</v>
      </c>
      <c r="E194" s="723">
        <f>D194/C194</f>
        <v>0</v>
      </c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1"/>
      <c r="Y194" s="81"/>
      <c r="Z194" s="81"/>
      <c r="AA194" s="81"/>
      <c r="AB194" s="81"/>
      <c r="AC194" s="81"/>
      <c r="AD194" s="81"/>
      <c r="AE194" s="81"/>
      <c r="AF194" s="81"/>
      <c r="AG194" s="81"/>
      <c r="AH194" s="81"/>
      <c r="AI194" s="81"/>
      <c r="AJ194" s="81"/>
      <c r="AK194" s="81"/>
      <c r="AL194" s="81"/>
      <c r="AM194" s="81"/>
      <c r="AN194" s="81"/>
      <c r="AO194" s="81"/>
    </row>
    <row r="195" spans="1:41" ht="15" customHeight="1" x14ac:dyDescent="0.2">
      <c r="A195" s="235" t="s">
        <v>311</v>
      </c>
      <c r="B195" s="315" t="s">
        <v>271</v>
      </c>
      <c r="C195" s="492"/>
      <c r="D195" s="417"/>
      <c r="E195" s="723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1"/>
      <c r="Z195" s="81"/>
      <c r="AA195" s="81"/>
      <c r="AB195" s="81"/>
      <c r="AC195" s="81"/>
      <c r="AD195" s="81"/>
      <c r="AE195" s="81"/>
      <c r="AF195" s="81"/>
      <c r="AG195" s="81"/>
      <c r="AH195" s="81"/>
      <c r="AI195" s="81"/>
      <c r="AJ195" s="81"/>
      <c r="AK195" s="81"/>
      <c r="AL195" s="81"/>
      <c r="AM195" s="81"/>
      <c r="AN195" s="81"/>
      <c r="AO195" s="81"/>
    </row>
    <row r="196" spans="1:41" ht="12.75" customHeight="1" x14ac:dyDescent="0.2">
      <c r="A196" s="239" t="s">
        <v>92</v>
      </c>
      <c r="B196" s="334" t="s">
        <v>112</v>
      </c>
      <c r="C196" s="502"/>
      <c r="D196" s="418"/>
      <c r="E196" s="724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1"/>
      <c r="AA196" s="81"/>
      <c r="AB196" s="81"/>
      <c r="AC196" s="81"/>
      <c r="AD196" s="81"/>
      <c r="AE196" s="81"/>
      <c r="AF196" s="81"/>
      <c r="AG196" s="81"/>
      <c r="AH196" s="81"/>
      <c r="AI196" s="81"/>
      <c r="AJ196" s="81"/>
      <c r="AK196" s="81"/>
      <c r="AL196" s="81"/>
      <c r="AM196" s="81"/>
      <c r="AN196" s="81"/>
      <c r="AO196" s="81"/>
    </row>
    <row r="197" spans="1:41" ht="12.75" customHeight="1" x14ac:dyDescent="0.2">
      <c r="A197" s="230">
        <v>4</v>
      </c>
      <c r="B197" s="354" t="s">
        <v>120</v>
      </c>
      <c r="C197" s="507">
        <v>400000</v>
      </c>
      <c r="D197" s="419">
        <v>0</v>
      </c>
      <c r="E197" s="646">
        <f>D197/C197</f>
        <v>0</v>
      </c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81"/>
      <c r="AB197" s="81"/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  <c r="AM197" s="81"/>
      <c r="AN197" s="81"/>
      <c r="AO197" s="81"/>
    </row>
    <row r="198" spans="1:41" ht="12.75" customHeight="1" x14ac:dyDescent="0.2">
      <c r="A198" s="240">
        <v>42</v>
      </c>
      <c r="B198" s="355" t="s">
        <v>136</v>
      </c>
      <c r="C198" s="508">
        <v>400000</v>
      </c>
      <c r="D198" s="420">
        <v>0</v>
      </c>
      <c r="E198" s="725">
        <f>D198/C198</f>
        <v>0</v>
      </c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1"/>
      <c r="Z198" s="81"/>
      <c r="AA198" s="81"/>
      <c r="AB198" s="81"/>
      <c r="AC198" s="81"/>
      <c r="AD198" s="81"/>
      <c r="AE198" s="81"/>
      <c r="AF198" s="81"/>
      <c r="AG198" s="81"/>
      <c r="AH198" s="81"/>
      <c r="AI198" s="81"/>
      <c r="AJ198" s="81"/>
      <c r="AK198" s="81"/>
      <c r="AL198" s="81"/>
      <c r="AM198" s="81"/>
      <c r="AN198" s="81"/>
      <c r="AO198" s="81"/>
    </row>
    <row r="199" spans="1:41" ht="12.75" customHeight="1" x14ac:dyDescent="0.2">
      <c r="A199" s="241">
        <v>421</v>
      </c>
      <c r="B199" s="358" t="s">
        <v>43</v>
      </c>
      <c r="C199" s="503">
        <v>400000</v>
      </c>
      <c r="D199" s="436">
        <v>0</v>
      </c>
      <c r="E199" s="738">
        <f>D199/C199</f>
        <v>0</v>
      </c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  <c r="AA199" s="81"/>
      <c r="AB199" s="81"/>
      <c r="AC199" s="81"/>
      <c r="AD199" s="81"/>
      <c r="AE199" s="81"/>
      <c r="AF199" s="81"/>
      <c r="AG199" s="81"/>
      <c r="AH199" s="81"/>
      <c r="AI199" s="81"/>
      <c r="AJ199" s="81"/>
      <c r="AK199" s="81"/>
      <c r="AL199" s="81"/>
      <c r="AM199" s="81"/>
      <c r="AN199" s="81"/>
      <c r="AO199" s="81"/>
    </row>
    <row r="200" spans="1:41" ht="12.75" customHeight="1" x14ac:dyDescent="0.2">
      <c r="A200" s="242">
        <v>421</v>
      </c>
      <c r="B200" s="334" t="s">
        <v>354</v>
      </c>
      <c r="C200" s="504">
        <v>400000</v>
      </c>
      <c r="D200" s="437">
        <v>0</v>
      </c>
      <c r="E200" s="739">
        <f>D200/C200</f>
        <v>0</v>
      </c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  <c r="Y200" s="81"/>
      <c r="Z200" s="81"/>
      <c r="AA200" s="81"/>
      <c r="AB200" s="81"/>
      <c r="AC200" s="81"/>
      <c r="AD200" s="81"/>
      <c r="AE200" s="81"/>
      <c r="AF200" s="81"/>
      <c r="AG200" s="81"/>
      <c r="AH200" s="81"/>
      <c r="AI200" s="81"/>
      <c r="AJ200" s="81"/>
      <c r="AK200" s="81"/>
      <c r="AL200" s="81"/>
      <c r="AM200" s="81"/>
      <c r="AN200" s="81"/>
      <c r="AO200" s="81"/>
    </row>
    <row r="201" spans="1:41" ht="26.25" customHeight="1" x14ac:dyDescent="0.2">
      <c r="A201" s="234" t="s">
        <v>191</v>
      </c>
      <c r="B201" s="91" t="s">
        <v>355</v>
      </c>
      <c r="C201" s="493">
        <v>100000</v>
      </c>
      <c r="D201" s="417">
        <v>0</v>
      </c>
      <c r="E201" s="723">
        <f>D201/C201</f>
        <v>0</v>
      </c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1"/>
      <c r="Z201" s="81"/>
      <c r="AA201" s="81"/>
      <c r="AB201" s="81"/>
      <c r="AC201" s="81"/>
      <c r="AD201" s="81"/>
      <c r="AE201" s="81"/>
      <c r="AF201" s="81"/>
      <c r="AG201" s="81"/>
      <c r="AH201" s="81"/>
      <c r="AI201" s="81"/>
      <c r="AJ201" s="81"/>
      <c r="AK201" s="81"/>
      <c r="AL201" s="81"/>
      <c r="AM201" s="81"/>
      <c r="AN201" s="81"/>
      <c r="AO201" s="81"/>
    </row>
    <row r="202" spans="1:41" ht="20.100000000000001" customHeight="1" x14ac:dyDescent="0.2">
      <c r="A202" s="235" t="s">
        <v>331</v>
      </c>
      <c r="B202" s="315" t="s">
        <v>271</v>
      </c>
      <c r="C202" s="492"/>
      <c r="D202" s="417"/>
      <c r="E202" s="723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  <c r="X202" s="81"/>
      <c r="Y202" s="81"/>
      <c r="Z202" s="81"/>
      <c r="AA202" s="81"/>
      <c r="AB202" s="81"/>
      <c r="AC202" s="81"/>
      <c r="AD202" s="81"/>
      <c r="AE202" s="81"/>
      <c r="AF202" s="81"/>
      <c r="AG202" s="81"/>
      <c r="AH202" s="81"/>
      <c r="AI202" s="81"/>
      <c r="AJ202" s="81"/>
      <c r="AK202" s="81"/>
      <c r="AL202" s="81"/>
      <c r="AM202" s="81"/>
      <c r="AN202" s="81"/>
      <c r="AO202" s="81"/>
    </row>
    <row r="203" spans="1:41" ht="15" customHeight="1" x14ac:dyDescent="0.2">
      <c r="A203" s="239" t="s">
        <v>92</v>
      </c>
      <c r="B203" s="334" t="s">
        <v>112</v>
      </c>
      <c r="C203" s="502"/>
      <c r="D203" s="418"/>
      <c r="E203" s="724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1"/>
      <c r="Y203" s="81"/>
      <c r="Z203" s="81"/>
      <c r="AA203" s="81"/>
      <c r="AB203" s="81"/>
      <c r="AC203" s="81"/>
      <c r="AD203" s="81"/>
      <c r="AE203" s="81"/>
      <c r="AF203" s="81"/>
      <c r="AG203" s="81"/>
      <c r="AH203" s="81"/>
      <c r="AI203" s="81"/>
      <c r="AJ203" s="81"/>
      <c r="AK203" s="81"/>
      <c r="AL203" s="81"/>
      <c r="AM203" s="81"/>
      <c r="AN203" s="81"/>
      <c r="AO203" s="81"/>
    </row>
    <row r="204" spans="1:41" ht="15" customHeight="1" x14ac:dyDescent="0.2">
      <c r="A204" s="230">
        <v>4</v>
      </c>
      <c r="B204" s="354" t="s">
        <v>120</v>
      </c>
      <c r="C204" s="507">
        <v>100000</v>
      </c>
      <c r="D204" s="419">
        <v>0</v>
      </c>
      <c r="E204" s="646">
        <f>D204/C204</f>
        <v>0</v>
      </c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  <c r="Y204" s="81"/>
      <c r="Z204" s="81"/>
      <c r="AA204" s="81"/>
      <c r="AB204" s="81"/>
      <c r="AC204" s="81"/>
      <c r="AD204" s="81"/>
      <c r="AE204" s="81"/>
      <c r="AF204" s="81"/>
      <c r="AG204" s="81"/>
      <c r="AH204" s="81"/>
      <c r="AI204" s="81"/>
      <c r="AJ204" s="81"/>
      <c r="AK204" s="81"/>
      <c r="AL204" s="81"/>
      <c r="AM204" s="81"/>
      <c r="AN204" s="81"/>
      <c r="AO204" s="81"/>
    </row>
    <row r="205" spans="1:41" ht="12.75" customHeight="1" x14ac:dyDescent="0.2">
      <c r="A205" s="240">
        <v>42</v>
      </c>
      <c r="B205" s="355" t="s">
        <v>136</v>
      </c>
      <c r="C205" s="508">
        <v>100000</v>
      </c>
      <c r="D205" s="420">
        <v>0</v>
      </c>
      <c r="E205" s="725">
        <f>D205/C205</f>
        <v>0</v>
      </c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1"/>
      <c r="Z205" s="81"/>
      <c r="AA205" s="81"/>
      <c r="AB205" s="81"/>
      <c r="AC205" s="81"/>
      <c r="AD205" s="81"/>
      <c r="AE205" s="81"/>
      <c r="AF205" s="81"/>
      <c r="AG205" s="81"/>
      <c r="AH205" s="81"/>
      <c r="AI205" s="81"/>
      <c r="AJ205" s="81"/>
      <c r="AK205" s="81"/>
      <c r="AL205" s="81"/>
      <c r="AM205" s="81"/>
      <c r="AN205" s="81"/>
      <c r="AO205" s="81"/>
    </row>
    <row r="206" spans="1:41" ht="12.75" customHeight="1" x14ac:dyDescent="0.2">
      <c r="A206" s="241">
        <v>421</v>
      </c>
      <c r="B206" s="358" t="s">
        <v>43</v>
      </c>
      <c r="C206" s="503">
        <v>100000</v>
      </c>
      <c r="D206" s="436">
        <v>0</v>
      </c>
      <c r="E206" s="738">
        <f>D206/C206</f>
        <v>0</v>
      </c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  <c r="Y206" s="81"/>
      <c r="Z206" s="81"/>
      <c r="AA206" s="81"/>
      <c r="AB206" s="81"/>
      <c r="AC206" s="81"/>
      <c r="AD206" s="81"/>
      <c r="AE206" s="81"/>
      <c r="AF206" s="81"/>
      <c r="AG206" s="81"/>
      <c r="AH206" s="81"/>
      <c r="AI206" s="81"/>
      <c r="AJ206" s="81"/>
      <c r="AK206" s="81"/>
      <c r="AL206" s="81"/>
      <c r="AM206" s="81"/>
      <c r="AN206" s="81"/>
      <c r="AO206" s="81"/>
    </row>
    <row r="207" spans="1:41" ht="12.75" customHeight="1" x14ac:dyDescent="0.2">
      <c r="A207" s="242">
        <v>421</v>
      </c>
      <c r="B207" s="334" t="s">
        <v>354</v>
      </c>
      <c r="C207" s="504">
        <v>100000</v>
      </c>
      <c r="D207" s="437">
        <v>0</v>
      </c>
      <c r="E207" s="739">
        <f>D207/C207</f>
        <v>0</v>
      </c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  <c r="X207" s="81"/>
      <c r="Y207" s="81"/>
      <c r="Z207" s="81"/>
      <c r="AA207" s="81"/>
      <c r="AB207" s="81"/>
      <c r="AC207" s="81"/>
      <c r="AD207" s="81"/>
      <c r="AE207" s="81"/>
      <c r="AF207" s="81"/>
      <c r="AG207" s="81"/>
      <c r="AH207" s="81"/>
      <c r="AI207" s="81"/>
      <c r="AJ207" s="81"/>
      <c r="AK207" s="81"/>
      <c r="AL207" s="81"/>
      <c r="AM207" s="81"/>
      <c r="AN207" s="81"/>
      <c r="AO207" s="81"/>
    </row>
    <row r="208" spans="1:41" ht="25.5" customHeight="1" x14ac:dyDescent="0.2">
      <c r="A208" s="234" t="s">
        <v>191</v>
      </c>
      <c r="B208" s="528" t="s">
        <v>333</v>
      </c>
      <c r="C208" s="493">
        <v>0</v>
      </c>
      <c r="D208" s="417">
        <v>0</v>
      </c>
      <c r="E208" s="723">
        <v>0</v>
      </c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/>
      <c r="AH208" s="81"/>
      <c r="AI208" s="81"/>
      <c r="AJ208" s="81"/>
      <c r="AK208" s="81"/>
      <c r="AL208" s="81"/>
      <c r="AM208" s="81"/>
      <c r="AN208" s="81"/>
      <c r="AO208" s="81"/>
    </row>
    <row r="209" spans="1:41" ht="12.75" customHeight="1" x14ac:dyDescent="0.2">
      <c r="A209" s="235" t="s">
        <v>332</v>
      </c>
      <c r="B209" s="315" t="s">
        <v>271</v>
      </c>
      <c r="C209" s="492"/>
      <c r="D209" s="417">
        <v>0</v>
      </c>
      <c r="E209" s="723">
        <v>0</v>
      </c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  <c r="W209" s="81"/>
      <c r="X209" s="81"/>
      <c r="Y209" s="81"/>
      <c r="Z209" s="81"/>
      <c r="AA209" s="81"/>
      <c r="AB209" s="81"/>
      <c r="AC209" s="81"/>
      <c r="AD209" s="81"/>
      <c r="AE209" s="81"/>
      <c r="AF209" s="81"/>
      <c r="AG209" s="81"/>
      <c r="AH209" s="81"/>
      <c r="AI209" s="81"/>
      <c r="AJ209" s="81"/>
      <c r="AK209" s="81"/>
      <c r="AL209" s="81"/>
      <c r="AM209" s="81"/>
      <c r="AN209" s="81"/>
      <c r="AO209" s="81"/>
    </row>
    <row r="210" spans="1:41" ht="12.75" customHeight="1" x14ac:dyDescent="0.2">
      <c r="A210" s="239" t="s">
        <v>92</v>
      </c>
      <c r="B210" s="334" t="s">
        <v>112</v>
      </c>
      <c r="C210" s="502"/>
      <c r="D210" s="418"/>
      <c r="E210" s="724">
        <v>0</v>
      </c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  <c r="X210" s="81"/>
      <c r="Y210" s="81"/>
      <c r="Z210" s="81"/>
      <c r="AA210" s="81"/>
      <c r="AB210" s="81"/>
      <c r="AC210" s="81"/>
      <c r="AD210" s="81"/>
      <c r="AE210" s="81"/>
      <c r="AF210" s="81"/>
      <c r="AG210" s="81"/>
      <c r="AH210" s="81"/>
      <c r="AI210" s="81"/>
      <c r="AJ210" s="81"/>
      <c r="AK210" s="81"/>
      <c r="AL210" s="81"/>
      <c r="AM210" s="81"/>
      <c r="AN210" s="81"/>
      <c r="AO210" s="81"/>
    </row>
    <row r="211" spans="1:41" ht="15" customHeight="1" x14ac:dyDescent="0.2">
      <c r="A211" s="230">
        <v>4</v>
      </c>
      <c r="B211" s="354" t="s">
        <v>120</v>
      </c>
      <c r="C211" s="507">
        <v>0</v>
      </c>
      <c r="D211" s="419">
        <v>0</v>
      </c>
      <c r="E211" s="646">
        <v>0</v>
      </c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81"/>
      <c r="Y211" s="81"/>
      <c r="Z211" s="81"/>
      <c r="AA211" s="81"/>
      <c r="AB211" s="81"/>
      <c r="AC211" s="81"/>
      <c r="AD211" s="81"/>
      <c r="AE211" s="81"/>
      <c r="AF211" s="81"/>
      <c r="AG211" s="81"/>
      <c r="AH211" s="81"/>
      <c r="AI211" s="81"/>
      <c r="AJ211" s="81"/>
      <c r="AK211" s="81"/>
      <c r="AL211" s="81"/>
      <c r="AM211" s="81"/>
      <c r="AN211" s="81"/>
      <c r="AO211" s="81"/>
    </row>
    <row r="212" spans="1:41" ht="15" customHeight="1" x14ac:dyDescent="0.2">
      <c r="A212" s="240">
        <v>42</v>
      </c>
      <c r="B212" s="355" t="s">
        <v>136</v>
      </c>
      <c r="C212" s="508">
        <v>0</v>
      </c>
      <c r="D212" s="420">
        <v>0</v>
      </c>
      <c r="E212" s="725">
        <v>0</v>
      </c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1"/>
      <c r="Y212" s="81"/>
      <c r="Z212" s="81"/>
      <c r="AA212" s="81"/>
      <c r="AB212" s="81"/>
      <c r="AC212" s="81"/>
      <c r="AD212" s="81"/>
      <c r="AE212" s="81"/>
      <c r="AF212" s="81"/>
      <c r="AG212" s="81"/>
      <c r="AH212" s="81"/>
      <c r="AI212" s="81"/>
      <c r="AJ212" s="81"/>
      <c r="AK212" s="81"/>
      <c r="AL212" s="81"/>
      <c r="AM212" s="81"/>
      <c r="AN212" s="81"/>
      <c r="AO212" s="81"/>
    </row>
    <row r="213" spans="1:41" ht="12.75" customHeight="1" x14ac:dyDescent="0.2">
      <c r="A213" s="241">
        <v>421</v>
      </c>
      <c r="B213" s="358" t="s">
        <v>43</v>
      </c>
      <c r="C213" s="503">
        <v>0</v>
      </c>
      <c r="D213" s="436">
        <v>0</v>
      </c>
      <c r="E213" s="738">
        <v>0</v>
      </c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  <c r="Y213" s="81"/>
      <c r="Z213" s="81"/>
      <c r="AA213" s="81"/>
      <c r="AB213" s="81"/>
      <c r="AC213" s="81"/>
      <c r="AD213" s="81"/>
      <c r="AE213" s="81"/>
      <c r="AF213" s="81"/>
      <c r="AG213" s="81"/>
      <c r="AH213" s="81"/>
      <c r="AI213" s="81"/>
      <c r="AJ213" s="81"/>
      <c r="AK213" s="81"/>
      <c r="AL213" s="81"/>
      <c r="AM213" s="81"/>
      <c r="AN213" s="81"/>
      <c r="AO213" s="81"/>
    </row>
    <row r="214" spans="1:41" ht="12.75" customHeight="1" x14ac:dyDescent="0.2">
      <c r="A214" s="242">
        <v>421</v>
      </c>
      <c r="B214" s="334" t="s">
        <v>43</v>
      </c>
      <c r="C214" s="504">
        <v>0</v>
      </c>
      <c r="D214" s="437">
        <v>0</v>
      </c>
      <c r="E214" s="739">
        <v>0</v>
      </c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1"/>
      <c r="Z214" s="81"/>
      <c r="AA214" s="81"/>
      <c r="AB214" s="81"/>
      <c r="AC214" s="81"/>
      <c r="AD214" s="81"/>
      <c r="AE214" s="81"/>
      <c r="AF214" s="81"/>
      <c r="AG214" s="81"/>
      <c r="AH214" s="81"/>
      <c r="AI214" s="81"/>
      <c r="AJ214" s="81"/>
      <c r="AK214" s="81"/>
      <c r="AL214" s="81"/>
      <c r="AM214" s="81"/>
      <c r="AN214" s="81"/>
      <c r="AO214" s="81"/>
    </row>
    <row r="215" spans="1:41" ht="24" customHeight="1" x14ac:dyDescent="0.2">
      <c r="A215" s="234" t="s">
        <v>191</v>
      </c>
      <c r="B215" s="528" t="s">
        <v>391</v>
      </c>
      <c r="C215" s="493">
        <v>200000</v>
      </c>
      <c r="D215" s="417">
        <v>0</v>
      </c>
      <c r="E215" s="723">
        <f>D215/C215</f>
        <v>0</v>
      </c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1"/>
      <c r="Y215" s="81"/>
      <c r="Z215" s="81"/>
      <c r="AA215" s="81"/>
      <c r="AB215" s="81"/>
      <c r="AC215" s="81"/>
      <c r="AD215" s="81"/>
      <c r="AE215" s="81"/>
      <c r="AF215" s="81"/>
      <c r="AG215" s="81"/>
      <c r="AH215" s="81"/>
      <c r="AI215" s="81"/>
      <c r="AJ215" s="81"/>
      <c r="AK215" s="81"/>
      <c r="AL215" s="81"/>
      <c r="AM215" s="81"/>
      <c r="AN215" s="81"/>
      <c r="AO215" s="81"/>
    </row>
    <row r="216" spans="1:41" ht="12.75" customHeight="1" x14ac:dyDescent="0.2">
      <c r="A216" s="235" t="s">
        <v>390</v>
      </c>
      <c r="B216" s="315" t="s">
        <v>271</v>
      </c>
      <c r="C216" s="492"/>
      <c r="D216" s="417"/>
      <c r="E216" s="723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81"/>
      <c r="Y216" s="81"/>
      <c r="Z216" s="81"/>
      <c r="AA216" s="81"/>
      <c r="AB216" s="81"/>
      <c r="AC216" s="81"/>
      <c r="AD216" s="81"/>
      <c r="AE216" s="81"/>
      <c r="AF216" s="81"/>
      <c r="AG216" s="81"/>
      <c r="AH216" s="81"/>
      <c r="AI216" s="81"/>
      <c r="AJ216" s="81"/>
      <c r="AK216" s="81"/>
      <c r="AL216" s="81"/>
      <c r="AM216" s="81"/>
      <c r="AN216" s="81"/>
      <c r="AO216" s="81"/>
    </row>
    <row r="217" spans="1:41" ht="12.75" customHeight="1" x14ac:dyDescent="0.2">
      <c r="A217" s="239" t="s">
        <v>92</v>
      </c>
      <c r="B217" s="334" t="s">
        <v>112</v>
      </c>
      <c r="C217" s="502"/>
      <c r="D217" s="418"/>
      <c r="E217" s="724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1"/>
      <c r="Y217" s="81"/>
      <c r="Z217" s="81"/>
      <c r="AA217" s="81"/>
      <c r="AB217" s="81"/>
      <c r="AC217" s="81"/>
      <c r="AD217" s="81"/>
      <c r="AE217" s="81"/>
      <c r="AF217" s="81"/>
      <c r="AG217" s="81"/>
      <c r="AH217" s="81"/>
      <c r="AI217" s="81"/>
      <c r="AJ217" s="81"/>
      <c r="AK217" s="81"/>
      <c r="AL217" s="81"/>
      <c r="AM217" s="81"/>
      <c r="AN217" s="81"/>
      <c r="AO217" s="81"/>
    </row>
    <row r="218" spans="1:41" ht="12.75" customHeight="1" x14ac:dyDescent="0.2">
      <c r="A218" s="230">
        <v>4</v>
      </c>
      <c r="B218" s="354" t="s">
        <v>120</v>
      </c>
      <c r="C218" s="507">
        <v>200000</v>
      </c>
      <c r="D218" s="419">
        <v>0</v>
      </c>
      <c r="E218" s="646">
        <v>0</v>
      </c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  <c r="X218" s="81"/>
      <c r="Y218" s="81"/>
      <c r="Z218" s="81"/>
      <c r="AA218" s="81"/>
      <c r="AB218" s="81"/>
      <c r="AC218" s="81"/>
      <c r="AD218" s="81"/>
      <c r="AE218" s="81"/>
      <c r="AF218" s="81"/>
      <c r="AG218" s="81"/>
      <c r="AH218" s="81"/>
      <c r="AI218" s="81"/>
      <c r="AJ218" s="81"/>
      <c r="AK218" s="81"/>
      <c r="AL218" s="81"/>
      <c r="AM218" s="81"/>
      <c r="AN218" s="81"/>
      <c r="AO218" s="81"/>
    </row>
    <row r="219" spans="1:41" ht="15" customHeight="1" x14ac:dyDescent="0.2">
      <c r="A219" s="240">
        <v>42</v>
      </c>
      <c r="B219" s="355" t="s">
        <v>136</v>
      </c>
      <c r="C219" s="508">
        <v>200000</v>
      </c>
      <c r="D219" s="420">
        <v>0</v>
      </c>
      <c r="E219" s="725">
        <v>0</v>
      </c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1"/>
      <c r="X219" s="81"/>
      <c r="Y219" s="81"/>
      <c r="Z219" s="81"/>
      <c r="AA219" s="81"/>
      <c r="AB219" s="81"/>
      <c r="AC219" s="81"/>
      <c r="AD219" s="81"/>
      <c r="AE219" s="81"/>
      <c r="AF219" s="81"/>
      <c r="AG219" s="81"/>
      <c r="AH219" s="81"/>
      <c r="AI219" s="81"/>
      <c r="AJ219" s="81"/>
      <c r="AK219" s="81"/>
      <c r="AL219" s="81"/>
      <c r="AM219" s="81"/>
      <c r="AN219" s="81"/>
      <c r="AO219" s="81"/>
    </row>
    <row r="220" spans="1:41" ht="15" customHeight="1" x14ac:dyDescent="0.2">
      <c r="A220" s="241">
        <v>421</v>
      </c>
      <c r="B220" s="358" t="s">
        <v>43</v>
      </c>
      <c r="C220" s="503">
        <v>200000</v>
      </c>
      <c r="D220" s="436">
        <v>0</v>
      </c>
      <c r="E220" s="738">
        <v>0</v>
      </c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81"/>
      <c r="Y220" s="81"/>
      <c r="Z220" s="81"/>
      <c r="AA220" s="81"/>
      <c r="AB220" s="81"/>
      <c r="AC220" s="81"/>
      <c r="AD220" s="81"/>
      <c r="AE220" s="81"/>
      <c r="AF220" s="81"/>
      <c r="AG220" s="81"/>
      <c r="AH220" s="81"/>
      <c r="AI220" s="81"/>
      <c r="AJ220" s="81"/>
      <c r="AK220" s="81"/>
      <c r="AL220" s="81"/>
      <c r="AM220" s="81"/>
      <c r="AN220" s="81"/>
      <c r="AO220" s="81"/>
    </row>
    <row r="221" spans="1:41" ht="12.75" customHeight="1" x14ac:dyDescent="0.2">
      <c r="A221" s="242">
        <v>421</v>
      </c>
      <c r="B221" s="334" t="s">
        <v>354</v>
      </c>
      <c r="C221" s="504">
        <v>200000</v>
      </c>
      <c r="D221" s="437">
        <v>0</v>
      </c>
      <c r="E221" s="739">
        <v>0</v>
      </c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/>
      <c r="Z221" s="81"/>
      <c r="AA221" s="81"/>
      <c r="AB221" s="81"/>
      <c r="AC221" s="81"/>
      <c r="AD221" s="81"/>
      <c r="AE221" s="81"/>
      <c r="AF221" s="81"/>
      <c r="AG221" s="81"/>
      <c r="AH221" s="81"/>
      <c r="AI221" s="81"/>
      <c r="AJ221" s="81"/>
      <c r="AK221" s="81"/>
      <c r="AL221" s="81"/>
      <c r="AM221" s="81"/>
      <c r="AN221" s="81"/>
      <c r="AO221" s="81"/>
    </row>
    <row r="222" spans="1:41" ht="12.75" customHeight="1" x14ac:dyDescent="0.2">
      <c r="A222" s="924" t="s">
        <v>95</v>
      </c>
      <c r="B222" s="925"/>
      <c r="C222" s="512"/>
      <c r="D222" s="442"/>
      <c r="E222" s="745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/>
      <c r="Y222" s="81"/>
      <c r="Z222" s="81"/>
      <c r="AA222" s="81"/>
      <c r="AB222" s="81"/>
      <c r="AC222" s="81"/>
      <c r="AD222" s="81"/>
      <c r="AE222" s="81"/>
      <c r="AF222" s="81"/>
      <c r="AG222" s="81"/>
      <c r="AH222" s="81"/>
      <c r="AI222" s="81"/>
      <c r="AJ222" s="81"/>
      <c r="AK222" s="81"/>
      <c r="AL222" s="81"/>
      <c r="AM222" s="81"/>
      <c r="AN222" s="81"/>
      <c r="AO222" s="81"/>
    </row>
    <row r="223" spans="1:41" ht="12.75" customHeight="1" x14ac:dyDescent="0.2">
      <c r="A223" s="244" t="s">
        <v>243</v>
      </c>
      <c r="B223" s="362"/>
      <c r="C223" s="491">
        <v>285000</v>
      </c>
      <c r="D223" s="416">
        <f>D224+D233+D240</f>
        <v>75088</v>
      </c>
      <c r="E223" s="740">
        <f>D223/C223</f>
        <v>0.26346666666666668</v>
      </c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  <c r="Y223" s="81"/>
      <c r="Z223" s="81"/>
      <c r="AA223" s="81"/>
      <c r="AB223" s="81"/>
      <c r="AC223" s="81"/>
      <c r="AD223" s="81"/>
      <c r="AE223" s="81"/>
      <c r="AF223" s="81"/>
      <c r="AG223" s="81"/>
      <c r="AH223" s="81"/>
      <c r="AI223" s="81"/>
      <c r="AJ223" s="81"/>
      <c r="AK223" s="81"/>
      <c r="AL223" s="81"/>
      <c r="AM223" s="81"/>
      <c r="AN223" s="81"/>
      <c r="AO223" s="81"/>
    </row>
    <row r="224" spans="1:41" ht="12.75" customHeight="1" x14ac:dyDescent="0.2">
      <c r="A224" s="245" t="s">
        <v>248</v>
      </c>
      <c r="B224" s="363" t="s">
        <v>184</v>
      </c>
      <c r="C224" s="493">
        <v>275000</v>
      </c>
      <c r="D224" s="417">
        <f>D227</f>
        <v>75088</v>
      </c>
      <c r="E224" s="723">
        <f>D224/C224</f>
        <v>0.27304727272727275</v>
      </c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1"/>
      <c r="Y224" s="81"/>
      <c r="Z224" s="81"/>
      <c r="AA224" s="81"/>
      <c r="AB224" s="81"/>
      <c r="AC224" s="81"/>
      <c r="AD224" s="81"/>
      <c r="AE224" s="81"/>
      <c r="AF224" s="81"/>
      <c r="AG224" s="81"/>
      <c r="AH224" s="81"/>
      <c r="AI224" s="81"/>
      <c r="AJ224" s="81"/>
      <c r="AK224" s="81"/>
      <c r="AL224" s="81"/>
      <c r="AM224" s="81"/>
      <c r="AN224" s="81"/>
      <c r="AO224" s="81"/>
    </row>
    <row r="225" spans="1:41" ht="12.75" customHeight="1" x14ac:dyDescent="0.2">
      <c r="A225" s="235"/>
      <c r="B225" s="357" t="s">
        <v>270</v>
      </c>
      <c r="C225" s="492"/>
      <c r="D225" s="417"/>
      <c r="E225" s="723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1"/>
      <c r="Z225" s="81"/>
      <c r="AA225" s="81"/>
      <c r="AB225" s="81"/>
      <c r="AC225" s="81"/>
      <c r="AD225" s="81"/>
      <c r="AE225" s="81"/>
      <c r="AF225" s="81"/>
      <c r="AG225" s="81"/>
      <c r="AH225" s="81"/>
      <c r="AI225" s="81"/>
      <c r="AJ225" s="81"/>
      <c r="AK225" s="81"/>
      <c r="AL225" s="81"/>
      <c r="AM225" s="81"/>
      <c r="AN225" s="81"/>
      <c r="AO225" s="81"/>
    </row>
    <row r="226" spans="1:41" ht="20.100000000000001" customHeight="1" x14ac:dyDescent="0.2">
      <c r="A226" s="236" t="s">
        <v>96</v>
      </c>
      <c r="B226" s="364" t="s">
        <v>111</v>
      </c>
      <c r="C226" s="502"/>
      <c r="D226" s="418"/>
      <c r="E226" s="724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1"/>
      <c r="Z226" s="81"/>
      <c r="AA226" s="81"/>
      <c r="AB226" s="81"/>
      <c r="AC226" s="81"/>
      <c r="AD226" s="81"/>
      <c r="AE226" s="81"/>
      <c r="AF226" s="81"/>
      <c r="AG226" s="81"/>
      <c r="AH226" s="81"/>
      <c r="AI226" s="81"/>
      <c r="AJ226" s="81"/>
      <c r="AK226" s="81"/>
      <c r="AL226" s="81"/>
      <c r="AM226" s="81"/>
      <c r="AN226" s="81"/>
      <c r="AO226" s="81"/>
    </row>
    <row r="227" spans="1:41" ht="20.100000000000001" customHeight="1" x14ac:dyDescent="0.2">
      <c r="A227" s="211">
        <v>3</v>
      </c>
      <c r="B227" s="335" t="s">
        <v>59</v>
      </c>
      <c r="C227" s="507">
        <v>275000</v>
      </c>
      <c r="D227" s="419">
        <f>D228</f>
        <v>75088</v>
      </c>
      <c r="E227" s="646">
        <f t="shared" ref="E227:E233" si="5">D227/C227</f>
        <v>0.27304727272727275</v>
      </c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1"/>
      <c r="Y227" s="81"/>
      <c r="Z227" s="81"/>
      <c r="AA227" s="81"/>
      <c r="AB227" s="81"/>
      <c r="AC227" s="81"/>
      <c r="AD227" s="81"/>
      <c r="AE227" s="81"/>
      <c r="AF227" s="81"/>
      <c r="AG227" s="81"/>
      <c r="AH227" s="81"/>
      <c r="AI227" s="81"/>
      <c r="AJ227" s="81"/>
      <c r="AK227" s="81"/>
      <c r="AL227" s="81"/>
      <c r="AM227" s="81"/>
      <c r="AN227" s="81"/>
      <c r="AO227" s="81"/>
    </row>
    <row r="228" spans="1:41" x14ac:dyDescent="0.2">
      <c r="A228" s="204">
        <v>38</v>
      </c>
      <c r="B228" s="336" t="s">
        <v>38</v>
      </c>
      <c r="C228" s="508">
        <v>275000</v>
      </c>
      <c r="D228" s="420">
        <f>D229</f>
        <v>75088</v>
      </c>
      <c r="E228" s="725">
        <f t="shared" si="5"/>
        <v>0.27304727272727275</v>
      </c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1"/>
      <c r="Y228" s="81"/>
      <c r="Z228" s="81"/>
      <c r="AA228" s="81"/>
      <c r="AB228" s="81"/>
      <c r="AC228" s="81"/>
      <c r="AD228" s="81"/>
      <c r="AE228" s="81"/>
      <c r="AF228" s="81"/>
      <c r="AG228" s="81"/>
      <c r="AH228" s="81"/>
      <c r="AI228" s="81"/>
      <c r="AJ228" s="81"/>
      <c r="AK228" s="81"/>
      <c r="AL228" s="81"/>
      <c r="AM228" s="81"/>
      <c r="AN228" s="81"/>
      <c r="AO228" s="81"/>
    </row>
    <row r="229" spans="1:41" ht="15" customHeight="1" x14ac:dyDescent="0.2">
      <c r="A229" s="232">
        <v>381</v>
      </c>
      <c r="B229" s="341" t="s">
        <v>106</v>
      </c>
      <c r="C229" s="503">
        <v>275000</v>
      </c>
      <c r="D229" s="436">
        <v>75088</v>
      </c>
      <c r="E229" s="738">
        <f t="shared" si="5"/>
        <v>0.27304727272727275</v>
      </c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1"/>
      <c r="Y229" s="81"/>
      <c r="Z229" s="81"/>
      <c r="AA229" s="81"/>
      <c r="AB229" s="81"/>
      <c r="AC229" s="81"/>
      <c r="AD229" s="81"/>
      <c r="AE229" s="81"/>
      <c r="AF229" s="81"/>
      <c r="AG229" s="81"/>
      <c r="AH229" s="81"/>
      <c r="AI229" s="81"/>
      <c r="AJ229" s="81"/>
      <c r="AK229" s="81"/>
      <c r="AL229" s="81"/>
      <c r="AM229" s="81"/>
      <c r="AN229" s="81"/>
      <c r="AO229" s="81"/>
    </row>
    <row r="230" spans="1:41" ht="12.75" customHeight="1" x14ac:dyDescent="0.2">
      <c r="A230" s="206">
        <v>381</v>
      </c>
      <c r="B230" s="338" t="s">
        <v>106</v>
      </c>
      <c r="C230" s="504">
        <v>180000</v>
      </c>
      <c r="D230" s="422"/>
      <c r="E230" s="644">
        <f t="shared" si="5"/>
        <v>0</v>
      </c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  <c r="Z230" s="81"/>
      <c r="AA230" s="81"/>
      <c r="AB230" s="81"/>
      <c r="AC230" s="81"/>
      <c r="AD230" s="81"/>
      <c r="AE230" s="81"/>
      <c r="AF230" s="81"/>
      <c r="AG230" s="81"/>
      <c r="AH230" s="81"/>
      <c r="AI230" s="81"/>
      <c r="AJ230" s="81"/>
      <c r="AK230" s="81"/>
      <c r="AL230" s="81"/>
      <c r="AM230" s="81"/>
      <c r="AN230" s="81"/>
      <c r="AO230" s="81"/>
    </row>
    <row r="231" spans="1:41" ht="12.75" customHeight="1" x14ac:dyDescent="0.2">
      <c r="A231" s="206">
        <v>381</v>
      </c>
      <c r="B231" s="338" t="s">
        <v>328</v>
      </c>
      <c r="C231" s="504">
        <v>60000</v>
      </c>
      <c r="D231" s="422"/>
      <c r="E231" s="644">
        <f t="shared" si="5"/>
        <v>0</v>
      </c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1"/>
      <c r="Y231" s="81"/>
      <c r="Z231" s="81"/>
      <c r="AA231" s="81"/>
      <c r="AB231" s="81"/>
      <c r="AC231" s="81"/>
      <c r="AD231" s="81"/>
      <c r="AE231" s="81"/>
      <c r="AF231" s="81"/>
      <c r="AG231" s="81"/>
      <c r="AH231" s="81"/>
      <c r="AI231" s="81"/>
      <c r="AJ231" s="81"/>
      <c r="AK231" s="81"/>
      <c r="AL231" s="81"/>
      <c r="AM231" s="81"/>
      <c r="AN231" s="81"/>
      <c r="AO231" s="81"/>
    </row>
    <row r="232" spans="1:41" ht="12.75" customHeight="1" x14ac:dyDescent="0.2">
      <c r="A232" s="545">
        <v>381</v>
      </c>
      <c r="B232" s="546" t="s">
        <v>356</v>
      </c>
      <c r="C232" s="518">
        <v>35000</v>
      </c>
      <c r="D232" s="524"/>
      <c r="E232" s="644">
        <f t="shared" si="5"/>
        <v>0</v>
      </c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  <c r="Y232" s="81"/>
      <c r="Z232" s="81"/>
      <c r="AA232" s="81"/>
      <c r="AB232" s="81"/>
      <c r="AC232" s="81"/>
      <c r="AD232" s="81"/>
      <c r="AE232" s="81"/>
      <c r="AF232" s="81"/>
      <c r="AG232" s="81"/>
      <c r="AH232" s="81"/>
      <c r="AI232" s="81"/>
      <c r="AJ232" s="81"/>
      <c r="AK232" s="81"/>
      <c r="AL232" s="81"/>
      <c r="AM232" s="81"/>
      <c r="AN232" s="81"/>
      <c r="AO232" s="81"/>
    </row>
    <row r="233" spans="1:41" ht="12.75" customHeight="1" x14ac:dyDescent="0.2">
      <c r="A233" s="542" t="s">
        <v>249</v>
      </c>
      <c r="B233" s="91" t="s">
        <v>185</v>
      </c>
      <c r="C233" s="544">
        <v>5000</v>
      </c>
      <c r="D233" s="543">
        <v>0</v>
      </c>
      <c r="E233" s="651">
        <f t="shared" si="5"/>
        <v>0</v>
      </c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/>
      <c r="Y233" s="81"/>
      <c r="Z233" s="81"/>
      <c r="AA233" s="81"/>
      <c r="AB233" s="81"/>
      <c r="AC233" s="81"/>
      <c r="AD233" s="81"/>
      <c r="AE233" s="81"/>
      <c r="AF233" s="81"/>
      <c r="AG233" s="81"/>
      <c r="AH233" s="81"/>
      <c r="AI233" s="81"/>
      <c r="AJ233" s="81"/>
      <c r="AK233" s="81"/>
      <c r="AL233" s="81"/>
      <c r="AM233" s="81"/>
      <c r="AN233" s="81"/>
      <c r="AO233" s="81"/>
    </row>
    <row r="234" spans="1:41" ht="12.75" customHeight="1" x14ac:dyDescent="0.2">
      <c r="A234" s="246"/>
      <c r="B234" s="315" t="s">
        <v>270</v>
      </c>
      <c r="C234" s="492"/>
      <c r="D234" s="424"/>
      <c r="E234" s="727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1"/>
      <c r="Z234" s="81"/>
      <c r="AA234" s="81"/>
      <c r="AB234" s="81"/>
      <c r="AC234" s="81"/>
      <c r="AD234" s="81"/>
      <c r="AE234" s="81"/>
      <c r="AF234" s="81"/>
      <c r="AG234" s="81"/>
      <c r="AH234" s="81"/>
      <c r="AI234" s="81"/>
      <c r="AJ234" s="81"/>
      <c r="AK234" s="81"/>
      <c r="AL234" s="81"/>
      <c r="AM234" s="81"/>
      <c r="AN234" s="81"/>
      <c r="AO234" s="81"/>
    </row>
    <row r="235" spans="1:41" ht="22.5" customHeight="1" x14ac:dyDescent="0.2">
      <c r="A235" s="247" t="s">
        <v>94</v>
      </c>
      <c r="B235" s="338" t="s">
        <v>111</v>
      </c>
      <c r="C235" s="502"/>
      <c r="D235" s="443"/>
      <c r="E235" s="746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1"/>
      <c r="Z235" s="81"/>
      <c r="AA235" s="81"/>
      <c r="AB235" s="81"/>
      <c r="AC235" s="81"/>
      <c r="AD235" s="81"/>
      <c r="AE235" s="81"/>
      <c r="AF235" s="81"/>
      <c r="AG235" s="81"/>
      <c r="AH235" s="81"/>
      <c r="AI235" s="81"/>
      <c r="AJ235" s="81"/>
      <c r="AK235" s="81"/>
      <c r="AL235" s="81"/>
      <c r="AM235" s="81"/>
      <c r="AN235" s="81"/>
      <c r="AO235" s="81"/>
    </row>
    <row r="236" spans="1:41" ht="15" customHeight="1" x14ac:dyDescent="0.2">
      <c r="A236" s="211">
        <v>3</v>
      </c>
      <c r="B236" s="335" t="s">
        <v>59</v>
      </c>
      <c r="C236" s="507">
        <v>5000</v>
      </c>
      <c r="D236" s="419"/>
      <c r="E236" s="646">
        <f>D236/C236</f>
        <v>0</v>
      </c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1"/>
      <c r="Z236" s="81"/>
      <c r="AA236" s="81"/>
      <c r="AB236" s="81"/>
      <c r="AC236" s="81"/>
      <c r="AD236" s="81"/>
      <c r="AE236" s="81"/>
      <c r="AF236" s="81"/>
      <c r="AG236" s="81"/>
      <c r="AH236" s="81"/>
      <c r="AI236" s="81"/>
      <c r="AJ236" s="81"/>
      <c r="AK236" s="81"/>
      <c r="AL236" s="81"/>
      <c r="AM236" s="81"/>
      <c r="AN236" s="81"/>
      <c r="AO236" s="81"/>
    </row>
    <row r="237" spans="1:41" ht="12.75" customHeight="1" x14ac:dyDescent="0.2">
      <c r="A237" s="204">
        <v>38</v>
      </c>
      <c r="B237" s="336" t="s">
        <v>38</v>
      </c>
      <c r="C237" s="508">
        <v>5000</v>
      </c>
      <c r="D237" s="420"/>
      <c r="E237" s="725">
        <f>D237/C237</f>
        <v>0</v>
      </c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1"/>
      <c r="Z237" s="81"/>
      <c r="AA237" s="81"/>
      <c r="AB237" s="81"/>
      <c r="AC237" s="81"/>
      <c r="AD237" s="81"/>
      <c r="AE237" s="81"/>
      <c r="AF237" s="81"/>
      <c r="AG237" s="81"/>
      <c r="AH237" s="81"/>
      <c r="AI237" s="81"/>
      <c r="AJ237" s="81"/>
      <c r="AK237" s="81"/>
      <c r="AL237" s="81"/>
      <c r="AM237" s="81"/>
      <c r="AN237" s="81"/>
      <c r="AO237" s="81"/>
    </row>
    <row r="238" spans="1:41" ht="12.75" customHeight="1" x14ac:dyDescent="0.2">
      <c r="A238" s="232">
        <v>381</v>
      </c>
      <c r="B238" s="341" t="s">
        <v>106</v>
      </c>
      <c r="C238" s="503">
        <v>5000</v>
      </c>
      <c r="D238" s="436"/>
      <c r="E238" s="738">
        <v>0</v>
      </c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81"/>
      <c r="Y238" s="81"/>
      <c r="Z238" s="81"/>
      <c r="AA238" s="81"/>
      <c r="AB238" s="81"/>
      <c r="AC238" s="81"/>
      <c r="AD238" s="81"/>
      <c r="AE238" s="81"/>
      <c r="AF238" s="81"/>
      <c r="AG238" s="81"/>
      <c r="AH238" s="81"/>
      <c r="AI238" s="81"/>
      <c r="AJ238" s="81"/>
      <c r="AK238" s="81"/>
      <c r="AL238" s="81"/>
      <c r="AM238" s="81"/>
      <c r="AN238" s="81"/>
      <c r="AO238" s="81"/>
    </row>
    <row r="239" spans="1:41" ht="12.75" customHeight="1" x14ac:dyDescent="0.2">
      <c r="A239" s="206">
        <v>381</v>
      </c>
      <c r="B239" s="338" t="s">
        <v>106</v>
      </c>
      <c r="C239" s="504">
        <v>5000</v>
      </c>
      <c r="D239" s="444"/>
      <c r="E239" s="747">
        <v>0</v>
      </c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1"/>
      <c r="Y239" s="81"/>
      <c r="Z239" s="81"/>
      <c r="AA239" s="81"/>
      <c r="AB239" s="81"/>
      <c r="AC239" s="81"/>
      <c r="AD239" s="81"/>
      <c r="AE239" s="81"/>
      <c r="AF239" s="81"/>
      <c r="AG239" s="81"/>
      <c r="AH239" s="81"/>
      <c r="AI239" s="81"/>
      <c r="AJ239" s="81"/>
      <c r="AK239" s="81"/>
      <c r="AL239" s="81"/>
      <c r="AM239" s="81"/>
      <c r="AN239" s="81"/>
      <c r="AO239" s="81"/>
    </row>
    <row r="240" spans="1:41" ht="12.75" customHeight="1" x14ac:dyDescent="0.2">
      <c r="A240" s="234" t="s">
        <v>250</v>
      </c>
      <c r="B240" s="363" t="s">
        <v>186</v>
      </c>
      <c r="C240" s="493">
        <v>5000</v>
      </c>
      <c r="D240" s="417">
        <v>0</v>
      </c>
      <c r="E240" s="723">
        <v>0</v>
      </c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  <c r="X240" s="81"/>
      <c r="Y240" s="81"/>
      <c r="Z240" s="81"/>
      <c r="AA240" s="81"/>
      <c r="AB240" s="81"/>
      <c r="AC240" s="81"/>
      <c r="AD240" s="81"/>
      <c r="AE240" s="81"/>
      <c r="AF240" s="81"/>
      <c r="AG240" s="81"/>
      <c r="AH240" s="81"/>
      <c r="AI240" s="81"/>
      <c r="AJ240" s="81"/>
      <c r="AK240" s="81"/>
      <c r="AL240" s="81"/>
      <c r="AM240" s="81"/>
      <c r="AN240" s="81"/>
      <c r="AO240" s="81"/>
    </row>
    <row r="241" spans="1:41" ht="12.75" customHeight="1" x14ac:dyDescent="0.2">
      <c r="A241" s="235"/>
      <c r="B241" s="315" t="s">
        <v>270</v>
      </c>
      <c r="C241" s="492"/>
      <c r="D241" s="417"/>
      <c r="E241" s="723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1"/>
      <c r="Y241" s="81"/>
      <c r="Z241" s="81"/>
      <c r="AA241" s="81"/>
      <c r="AB241" s="81"/>
      <c r="AC241" s="81"/>
      <c r="AD241" s="81"/>
      <c r="AE241" s="81"/>
      <c r="AF241" s="81"/>
      <c r="AG241" s="81"/>
      <c r="AH241" s="81"/>
      <c r="AI241" s="81"/>
      <c r="AJ241" s="81"/>
      <c r="AK241" s="81"/>
      <c r="AL241" s="81"/>
      <c r="AM241" s="81"/>
      <c r="AN241" s="81"/>
      <c r="AO241" s="81"/>
    </row>
    <row r="242" spans="1:41" ht="12" customHeight="1" x14ac:dyDescent="0.2">
      <c r="A242" s="247" t="s">
        <v>94</v>
      </c>
      <c r="B242" s="338" t="s">
        <v>111</v>
      </c>
      <c r="C242" s="502"/>
      <c r="D242" s="443"/>
      <c r="E242" s="746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81"/>
      <c r="Y242" s="81"/>
      <c r="Z242" s="81"/>
      <c r="AA242" s="81"/>
      <c r="AB242" s="81"/>
      <c r="AC242" s="81"/>
      <c r="AD242" s="81"/>
      <c r="AE242" s="81"/>
      <c r="AF242" s="81"/>
      <c r="AG242" s="81"/>
      <c r="AH242" s="81"/>
      <c r="AI242" s="81"/>
      <c r="AJ242" s="81"/>
      <c r="AK242" s="81"/>
      <c r="AL242" s="81"/>
      <c r="AM242" s="81"/>
      <c r="AN242" s="81"/>
      <c r="AO242" s="81"/>
    </row>
    <row r="243" spans="1:41" ht="15" customHeight="1" x14ac:dyDescent="0.2">
      <c r="A243" s="211">
        <v>3</v>
      </c>
      <c r="B243" s="335" t="s">
        <v>59</v>
      </c>
      <c r="C243" s="507">
        <v>5000</v>
      </c>
      <c r="D243" s="419"/>
      <c r="E243" s="646">
        <v>0</v>
      </c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/>
      <c r="Z243" s="81"/>
      <c r="AA243" s="81"/>
      <c r="AB243" s="81"/>
      <c r="AC243" s="81"/>
      <c r="AD243" s="81"/>
      <c r="AE243" s="81"/>
      <c r="AF243" s="81"/>
      <c r="AG243" s="81"/>
      <c r="AH243" s="81"/>
      <c r="AI243" s="81"/>
      <c r="AJ243" s="81"/>
      <c r="AK243" s="81"/>
      <c r="AL243" s="81"/>
      <c r="AM243" s="81"/>
      <c r="AN243" s="81"/>
      <c r="AO243" s="81"/>
    </row>
    <row r="244" spans="1:41" ht="12.75" customHeight="1" x14ac:dyDescent="0.2">
      <c r="A244" s="204">
        <v>38</v>
      </c>
      <c r="B244" s="336" t="s">
        <v>38</v>
      </c>
      <c r="C244" s="508">
        <v>5000</v>
      </c>
      <c r="D244" s="420"/>
      <c r="E244" s="725">
        <v>0</v>
      </c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81"/>
      <c r="Y244" s="81"/>
      <c r="Z244" s="81"/>
      <c r="AA244" s="81"/>
      <c r="AB244" s="81"/>
      <c r="AC244" s="81"/>
      <c r="AD244" s="81"/>
      <c r="AE244" s="81"/>
      <c r="AF244" s="81"/>
      <c r="AG244" s="81"/>
      <c r="AH244" s="81"/>
      <c r="AI244" s="81"/>
      <c r="AJ244" s="81"/>
      <c r="AK244" s="81"/>
      <c r="AL244" s="81"/>
      <c r="AM244" s="81"/>
      <c r="AN244" s="81"/>
      <c r="AO244" s="81"/>
    </row>
    <row r="245" spans="1:41" ht="12.75" customHeight="1" x14ac:dyDescent="0.2">
      <c r="A245" s="232">
        <v>381</v>
      </c>
      <c r="B245" s="341" t="s">
        <v>106</v>
      </c>
      <c r="C245" s="503">
        <v>5000</v>
      </c>
      <c r="D245" s="436"/>
      <c r="E245" s="738">
        <v>0</v>
      </c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81"/>
      <c r="Y245" s="81"/>
      <c r="Z245" s="81"/>
      <c r="AA245" s="81"/>
      <c r="AB245" s="81"/>
      <c r="AC245" s="81"/>
      <c r="AD245" s="81"/>
      <c r="AE245" s="81"/>
      <c r="AF245" s="81"/>
      <c r="AG245" s="81"/>
      <c r="AH245" s="81"/>
      <c r="AI245" s="81"/>
      <c r="AJ245" s="81"/>
      <c r="AK245" s="81"/>
      <c r="AL245" s="81"/>
      <c r="AM245" s="81"/>
      <c r="AN245" s="81"/>
      <c r="AO245" s="81"/>
    </row>
    <row r="246" spans="1:41" ht="12.75" customHeight="1" x14ac:dyDescent="0.2">
      <c r="A246" s="206">
        <v>381</v>
      </c>
      <c r="B246" s="338" t="s">
        <v>106</v>
      </c>
      <c r="C246" s="504">
        <v>5000</v>
      </c>
      <c r="D246" s="444"/>
      <c r="E246" s="747">
        <v>0</v>
      </c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1"/>
      <c r="Y246" s="81"/>
      <c r="Z246" s="81"/>
      <c r="AA246" s="81"/>
      <c r="AB246" s="81"/>
      <c r="AC246" s="81"/>
      <c r="AD246" s="81"/>
      <c r="AE246" s="81"/>
      <c r="AF246" s="81"/>
      <c r="AG246" s="81"/>
      <c r="AH246" s="81"/>
      <c r="AI246" s="81"/>
      <c r="AJ246" s="81"/>
      <c r="AK246" s="81"/>
      <c r="AL246" s="81"/>
      <c r="AM246" s="81"/>
      <c r="AN246" s="81"/>
      <c r="AO246" s="81"/>
    </row>
    <row r="247" spans="1:41" ht="12.75" customHeight="1" x14ac:dyDescent="0.2">
      <c r="A247" s="922" t="s">
        <v>63</v>
      </c>
      <c r="B247" s="923"/>
      <c r="C247" s="512"/>
      <c r="D247" s="445"/>
      <c r="E247" s="748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  <c r="X247" s="81"/>
      <c r="Y247" s="81"/>
      <c r="Z247" s="81"/>
      <c r="AA247" s="81"/>
      <c r="AB247" s="81"/>
      <c r="AC247" s="81"/>
      <c r="AD247" s="81"/>
      <c r="AE247" s="81"/>
      <c r="AF247" s="81"/>
      <c r="AG247" s="81"/>
      <c r="AH247" s="81"/>
      <c r="AI247" s="81"/>
      <c r="AJ247" s="81"/>
      <c r="AK247" s="81"/>
      <c r="AL247" s="81"/>
      <c r="AM247" s="81"/>
      <c r="AN247" s="81"/>
      <c r="AO247" s="81"/>
    </row>
    <row r="248" spans="1:41" ht="12.75" customHeight="1" x14ac:dyDescent="0.2">
      <c r="A248" s="926" t="s">
        <v>294</v>
      </c>
      <c r="B248" s="927"/>
      <c r="C248" s="491">
        <v>1780000</v>
      </c>
      <c r="D248" s="441">
        <f>D249+D256+D263+D270+D277+D284+D291+D298+D305+D312+D319</f>
        <v>390107</v>
      </c>
      <c r="E248" s="744">
        <f>D248/C248</f>
        <v>0.21916123595505618</v>
      </c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/>
      <c r="Z248" s="81"/>
      <c r="AA248" s="81"/>
      <c r="AB248" s="81"/>
      <c r="AC248" s="81"/>
      <c r="AD248" s="81"/>
      <c r="AE248" s="81"/>
      <c r="AF248" s="81"/>
      <c r="AG248" s="81"/>
      <c r="AH248" s="81"/>
      <c r="AI248" s="81"/>
      <c r="AJ248" s="81"/>
      <c r="AK248" s="81"/>
      <c r="AL248" s="81"/>
      <c r="AM248" s="81"/>
      <c r="AN248" s="81"/>
      <c r="AO248" s="81"/>
    </row>
    <row r="249" spans="1:41" ht="22.5" customHeight="1" x14ac:dyDescent="0.2">
      <c r="A249" s="248" t="s">
        <v>251</v>
      </c>
      <c r="B249" s="365" t="s">
        <v>116</v>
      </c>
      <c r="C249" s="493">
        <v>400000</v>
      </c>
      <c r="D249" s="446">
        <f>D252</f>
        <v>145223</v>
      </c>
      <c r="E249" s="652">
        <f>D249/C249</f>
        <v>0.36305749999999998</v>
      </c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  <c r="X249" s="81"/>
      <c r="Y249" s="81"/>
      <c r="Z249" s="81"/>
      <c r="AA249" s="81"/>
      <c r="AB249" s="81"/>
      <c r="AC249" s="81"/>
      <c r="AD249" s="81"/>
      <c r="AE249" s="81"/>
      <c r="AF249" s="81"/>
      <c r="AG249" s="81"/>
      <c r="AH249" s="81"/>
      <c r="AI249" s="81"/>
      <c r="AJ249" s="81"/>
      <c r="AK249" s="81"/>
      <c r="AL249" s="81"/>
      <c r="AM249" s="81"/>
      <c r="AN249" s="81"/>
      <c r="AO249" s="81"/>
    </row>
    <row r="250" spans="1:41" ht="15" customHeight="1" x14ac:dyDescent="0.2">
      <c r="A250" s="249"/>
      <c r="B250" s="366" t="s">
        <v>267</v>
      </c>
      <c r="C250" s="492"/>
      <c r="D250" s="446"/>
      <c r="E250" s="652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/>
      <c r="X250" s="81"/>
      <c r="Y250" s="81"/>
      <c r="Z250" s="81"/>
      <c r="AA250" s="81"/>
      <c r="AB250" s="81"/>
      <c r="AC250" s="81"/>
      <c r="AD250" s="81"/>
      <c r="AE250" s="81"/>
      <c r="AF250" s="81"/>
      <c r="AG250" s="81"/>
      <c r="AH250" s="81"/>
      <c r="AI250" s="81"/>
      <c r="AJ250" s="81"/>
      <c r="AK250" s="81"/>
      <c r="AL250" s="81"/>
      <c r="AM250" s="81"/>
      <c r="AN250" s="81"/>
      <c r="AO250" s="81"/>
    </row>
    <row r="251" spans="1:41" ht="12.75" customHeight="1" x14ac:dyDescent="0.2">
      <c r="A251" s="250" t="s">
        <v>88</v>
      </c>
      <c r="B251" s="367" t="s">
        <v>111</v>
      </c>
      <c r="C251" s="502"/>
      <c r="D251" s="447"/>
      <c r="E251" s="654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81"/>
      <c r="Y251" s="81"/>
      <c r="Z251" s="81"/>
      <c r="AA251" s="81"/>
      <c r="AB251" s="81"/>
      <c r="AC251" s="81"/>
      <c r="AD251" s="81"/>
      <c r="AE251" s="81"/>
      <c r="AF251" s="81"/>
      <c r="AG251" s="81"/>
      <c r="AH251" s="81"/>
      <c r="AI251" s="81"/>
      <c r="AJ251" s="81"/>
      <c r="AK251" s="81"/>
      <c r="AL251" s="81"/>
      <c r="AM251" s="81"/>
      <c r="AN251" s="81"/>
      <c r="AO251" s="81"/>
    </row>
    <row r="252" spans="1:41" ht="12.75" customHeight="1" x14ac:dyDescent="0.2">
      <c r="A252" s="211">
        <v>3</v>
      </c>
      <c r="B252" s="335" t="s">
        <v>59</v>
      </c>
      <c r="C252" s="507">
        <v>400000</v>
      </c>
      <c r="D252" s="435">
        <f>D253</f>
        <v>145223</v>
      </c>
      <c r="E252" s="655">
        <f>D252/C252</f>
        <v>0.36305749999999998</v>
      </c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/>
      <c r="X252" s="81"/>
      <c r="Y252" s="81"/>
      <c r="Z252" s="81"/>
      <c r="AA252" s="81"/>
      <c r="AB252" s="81"/>
      <c r="AC252" s="81"/>
      <c r="AD252" s="81"/>
      <c r="AE252" s="81"/>
      <c r="AF252" s="81"/>
      <c r="AG252" s="81"/>
      <c r="AH252" s="81"/>
      <c r="AI252" s="81"/>
      <c r="AJ252" s="81"/>
      <c r="AK252" s="81"/>
      <c r="AL252" s="81"/>
      <c r="AM252" s="81"/>
      <c r="AN252" s="81"/>
      <c r="AO252" s="81"/>
    </row>
    <row r="253" spans="1:41" ht="12.75" customHeight="1" x14ac:dyDescent="0.2">
      <c r="A253" s="204">
        <v>32</v>
      </c>
      <c r="B253" s="336" t="s">
        <v>30</v>
      </c>
      <c r="C253" s="508">
        <v>400000</v>
      </c>
      <c r="D253" s="448">
        <f>D254</f>
        <v>145223</v>
      </c>
      <c r="E253" s="647">
        <f>D253/C253</f>
        <v>0.36305749999999998</v>
      </c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/>
      <c r="X253" s="81"/>
      <c r="Y253" s="81"/>
      <c r="Z253" s="81"/>
      <c r="AA253" s="81"/>
      <c r="AB253" s="81"/>
      <c r="AC253" s="81"/>
      <c r="AD253" s="81"/>
      <c r="AE253" s="81"/>
      <c r="AF253" s="81"/>
      <c r="AG253" s="81"/>
      <c r="AH253" s="81"/>
      <c r="AI253" s="81"/>
      <c r="AJ253" s="81"/>
      <c r="AK253" s="81"/>
      <c r="AL253" s="81"/>
      <c r="AM253" s="81"/>
      <c r="AN253" s="81"/>
      <c r="AO253" s="81"/>
    </row>
    <row r="254" spans="1:41" ht="12.75" customHeight="1" x14ac:dyDescent="0.2">
      <c r="A254" s="237">
        <v>323</v>
      </c>
      <c r="B254" s="358" t="s">
        <v>33</v>
      </c>
      <c r="C254" s="503">
        <v>400000</v>
      </c>
      <c r="D254" s="449">
        <f>D255</f>
        <v>145223</v>
      </c>
      <c r="E254" s="656">
        <f>D254/C254</f>
        <v>0.36305749999999998</v>
      </c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/>
      <c r="X254" s="81"/>
      <c r="Y254" s="81"/>
      <c r="Z254" s="81"/>
      <c r="AA254" s="81"/>
      <c r="AB254" s="81"/>
      <c r="AC254" s="81"/>
      <c r="AD254" s="81"/>
      <c r="AE254" s="81"/>
      <c r="AF254" s="81"/>
      <c r="AG254" s="81"/>
      <c r="AH254" s="81"/>
      <c r="AI254" s="81"/>
      <c r="AJ254" s="81"/>
      <c r="AK254" s="81"/>
      <c r="AL254" s="81"/>
      <c r="AM254" s="81"/>
      <c r="AN254" s="81"/>
      <c r="AO254" s="81"/>
    </row>
    <row r="255" spans="1:41" ht="12.75" customHeight="1" x14ac:dyDescent="0.2">
      <c r="A255" s="238">
        <v>323</v>
      </c>
      <c r="B255" s="359" t="s">
        <v>33</v>
      </c>
      <c r="C255" s="504">
        <v>400000</v>
      </c>
      <c r="D255" s="450">
        <v>145223</v>
      </c>
      <c r="E255" s="649">
        <f>D255/C255</f>
        <v>0.36305749999999998</v>
      </c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81"/>
      <c r="Y255" s="81"/>
      <c r="Z255" s="81"/>
      <c r="AA255" s="81"/>
      <c r="AB255" s="81"/>
      <c r="AC255" s="81"/>
      <c r="AD255" s="81"/>
      <c r="AE255" s="81"/>
      <c r="AF255" s="81"/>
      <c r="AG255" s="81"/>
      <c r="AH255" s="81"/>
      <c r="AI255" s="81"/>
      <c r="AJ255" s="81"/>
      <c r="AK255" s="81"/>
      <c r="AL255" s="81"/>
      <c r="AM255" s="81"/>
      <c r="AN255" s="81"/>
      <c r="AO255" s="81"/>
    </row>
    <row r="256" spans="1:41" ht="15" customHeight="1" x14ac:dyDescent="0.2">
      <c r="A256" s="251" t="s">
        <v>252</v>
      </c>
      <c r="B256" s="368" t="s">
        <v>187</v>
      </c>
      <c r="C256" s="493">
        <v>150000</v>
      </c>
      <c r="D256" s="446">
        <f>D259</f>
        <v>34597</v>
      </c>
      <c r="E256" s="652">
        <f>D256/C256</f>
        <v>0.23064666666666667</v>
      </c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  <c r="W256" s="81"/>
      <c r="X256" s="81"/>
      <c r="Y256" s="81"/>
      <c r="Z256" s="81"/>
      <c r="AA256" s="81"/>
      <c r="AB256" s="81"/>
      <c r="AC256" s="81"/>
      <c r="AD256" s="81"/>
      <c r="AE256" s="81"/>
      <c r="AF256" s="81"/>
      <c r="AG256" s="81"/>
      <c r="AH256" s="81"/>
      <c r="AI256" s="81"/>
      <c r="AJ256" s="81"/>
      <c r="AK256" s="81"/>
      <c r="AL256" s="81"/>
      <c r="AM256" s="81"/>
      <c r="AN256" s="81"/>
      <c r="AO256" s="81"/>
    </row>
    <row r="257" spans="1:41" ht="15" customHeight="1" x14ac:dyDescent="0.2">
      <c r="A257" s="249"/>
      <c r="B257" s="369" t="s">
        <v>267</v>
      </c>
      <c r="C257" s="492"/>
      <c r="D257" s="446"/>
      <c r="E257" s="652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1"/>
      <c r="X257" s="81"/>
      <c r="Y257" s="81"/>
      <c r="Z257" s="81"/>
      <c r="AA257" s="81"/>
      <c r="AB257" s="81"/>
      <c r="AC257" s="81"/>
      <c r="AD257" s="81"/>
      <c r="AE257" s="81"/>
      <c r="AF257" s="81"/>
      <c r="AG257" s="81"/>
      <c r="AH257" s="81"/>
      <c r="AI257" s="81"/>
      <c r="AJ257" s="81"/>
      <c r="AK257" s="81"/>
      <c r="AL257" s="81"/>
      <c r="AM257" s="81"/>
      <c r="AN257" s="81"/>
      <c r="AO257" s="81"/>
    </row>
    <row r="258" spans="1:41" ht="12.75" customHeight="1" x14ac:dyDescent="0.2">
      <c r="A258" s="252" t="s">
        <v>89</v>
      </c>
      <c r="B258" s="370" t="s">
        <v>111</v>
      </c>
      <c r="C258" s="502"/>
      <c r="D258" s="451"/>
      <c r="E258" s="749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  <c r="X258" s="81"/>
      <c r="Y258" s="81"/>
      <c r="Z258" s="81"/>
      <c r="AA258" s="81"/>
      <c r="AB258" s="81"/>
      <c r="AC258" s="81"/>
      <c r="AD258" s="81"/>
      <c r="AE258" s="81"/>
      <c r="AF258" s="81"/>
      <c r="AG258" s="81"/>
      <c r="AH258" s="81"/>
      <c r="AI258" s="81"/>
      <c r="AJ258" s="81"/>
      <c r="AK258" s="81"/>
      <c r="AL258" s="81"/>
      <c r="AM258" s="81"/>
      <c r="AN258" s="81"/>
      <c r="AO258" s="81"/>
    </row>
    <row r="259" spans="1:41" ht="12.75" customHeight="1" x14ac:dyDescent="0.2">
      <c r="A259" s="211">
        <v>3</v>
      </c>
      <c r="B259" s="335" t="s">
        <v>59</v>
      </c>
      <c r="C259" s="507">
        <v>150000</v>
      </c>
      <c r="D259" s="435">
        <f>D260</f>
        <v>34597</v>
      </c>
      <c r="E259" s="655">
        <f>D259/C259</f>
        <v>0.23064666666666667</v>
      </c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81"/>
      <c r="X259" s="81"/>
      <c r="Y259" s="81"/>
      <c r="Z259" s="81"/>
      <c r="AA259" s="81"/>
      <c r="AB259" s="81"/>
      <c r="AC259" s="81"/>
      <c r="AD259" s="81"/>
      <c r="AE259" s="81"/>
      <c r="AF259" s="81"/>
      <c r="AG259" s="81"/>
      <c r="AH259" s="81"/>
      <c r="AI259" s="81"/>
      <c r="AJ259" s="81"/>
      <c r="AK259" s="81"/>
      <c r="AL259" s="81"/>
      <c r="AM259" s="81"/>
      <c r="AN259" s="81"/>
      <c r="AO259" s="81"/>
    </row>
    <row r="260" spans="1:41" ht="12.75" customHeight="1" x14ac:dyDescent="0.2">
      <c r="A260" s="204">
        <v>32</v>
      </c>
      <c r="B260" s="336" t="s">
        <v>30</v>
      </c>
      <c r="C260" s="508">
        <v>150000</v>
      </c>
      <c r="D260" s="448">
        <f>D261</f>
        <v>34597</v>
      </c>
      <c r="E260" s="647">
        <f>D260/C260</f>
        <v>0.23064666666666667</v>
      </c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  <c r="W260" s="81"/>
      <c r="X260" s="81"/>
      <c r="Y260" s="81"/>
      <c r="Z260" s="81"/>
      <c r="AA260" s="81"/>
      <c r="AB260" s="81"/>
      <c r="AC260" s="81"/>
      <c r="AD260" s="81"/>
      <c r="AE260" s="81"/>
      <c r="AF260" s="81"/>
      <c r="AG260" s="81"/>
      <c r="AH260" s="81"/>
      <c r="AI260" s="81"/>
      <c r="AJ260" s="81"/>
      <c r="AK260" s="81"/>
      <c r="AL260" s="81"/>
      <c r="AM260" s="81"/>
      <c r="AN260" s="81"/>
      <c r="AO260" s="81"/>
    </row>
    <row r="261" spans="1:41" ht="12.75" customHeight="1" x14ac:dyDescent="0.2">
      <c r="A261" s="237">
        <v>323</v>
      </c>
      <c r="B261" s="358" t="s">
        <v>33</v>
      </c>
      <c r="C261" s="503">
        <v>150000</v>
      </c>
      <c r="D261" s="449">
        <f>D262</f>
        <v>34597</v>
      </c>
      <c r="E261" s="656">
        <f>D261/C261</f>
        <v>0.23064666666666667</v>
      </c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81"/>
      <c r="X261" s="81"/>
      <c r="Y261" s="81"/>
      <c r="Z261" s="81"/>
      <c r="AA261" s="81"/>
      <c r="AB261" s="81"/>
      <c r="AC261" s="81"/>
      <c r="AD261" s="81"/>
      <c r="AE261" s="81"/>
      <c r="AF261" s="81"/>
      <c r="AG261" s="81"/>
      <c r="AH261" s="81"/>
      <c r="AI261" s="81"/>
      <c r="AJ261" s="81"/>
      <c r="AK261" s="81"/>
      <c r="AL261" s="81"/>
      <c r="AM261" s="81"/>
      <c r="AN261" s="81"/>
      <c r="AO261" s="81"/>
    </row>
    <row r="262" spans="1:41" ht="12.75" customHeight="1" x14ac:dyDescent="0.2">
      <c r="A262" s="238">
        <v>323</v>
      </c>
      <c r="B262" s="359" t="s">
        <v>33</v>
      </c>
      <c r="C262" s="504">
        <v>150000</v>
      </c>
      <c r="D262" s="450">
        <v>34597</v>
      </c>
      <c r="E262" s="649">
        <f>D262/C262</f>
        <v>0.23064666666666667</v>
      </c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  <c r="W262" s="81"/>
      <c r="X262" s="81"/>
      <c r="Y262" s="81"/>
      <c r="Z262" s="81"/>
      <c r="AA262" s="81"/>
      <c r="AB262" s="81"/>
      <c r="AC262" s="81"/>
      <c r="AD262" s="81"/>
      <c r="AE262" s="81"/>
      <c r="AF262" s="81"/>
      <c r="AG262" s="81"/>
      <c r="AH262" s="81"/>
      <c r="AI262" s="81"/>
      <c r="AJ262" s="81"/>
      <c r="AK262" s="81"/>
      <c r="AL262" s="81"/>
      <c r="AM262" s="81"/>
      <c r="AN262" s="81"/>
      <c r="AO262" s="81"/>
    </row>
    <row r="263" spans="1:41" ht="15" customHeight="1" x14ac:dyDescent="0.2">
      <c r="A263" s="251" t="s">
        <v>253</v>
      </c>
      <c r="B263" s="368" t="s">
        <v>188</v>
      </c>
      <c r="C263" s="493">
        <v>300000</v>
      </c>
      <c r="D263" s="446">
        <f>D266</f>
        <v>117691</v>
      </c>
      <c r="E263" s="652">
        <f>D263/C263</f>
        <v>0.39230333333333334</v>
      </c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  <c r="W263" s="81"/>
      <c r="X263" s="81"/>
      <c r="Y263" s="81"/>
      <c r="Z263" s="81"/>
      <c r="AA263" s="81"/>
      <c r="AB263" s="81"/>
      <c r="AC263" s="81"/>
      <c r="AD263" s="81"/>
      <c r="AE263" s="81"/>
      <c r="AF263" s="81"/>
      <c r="AG263" s="81"/>
      <c r="AH263" s="81"/>
      <c r="AI263" s="81"/>
      <c r="AJ263" s="81"/>
      <c r="AK263" s="81"/>
      <c r="AL263" s="81"/>
      <c r="AM263" s="81"/>
      <c r="AN263" s="81"/>
      <c r="AO263" s="81"/>
    </row>
    <row r="264" spans="1:41" ht="15" customHeight="1" x14ac:dyDescent="0.2">
      <c r="A264" s="249" t="s">
        <v>91</v>
      </c>
      <c r="B264" s="369" t="s">
        <v>267</v>
      </c>
      <c r="C264" s="492"/>
      <c r="D264" s="446"/>
      <c r="E264" s="652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  <c r="W264" s="81"/>
      <c r="X264" s="81"/>
      <c r="Y264" s="81"/>
      <c r="Z264" s="81"/>
      <c r="AA264" s="81"/>
      <c r="AB264" s="81"/>
      <c r="AC264" s="81"/>
      <c r="AD264" s="81"/>
      <c r="AE264" s="81"/>
      <c r="AF264" s="81"/>
      <c r="AG264" s="81"/>
      <c r="AH264" s="81"/>
      <c r="AI264" s="81"/>
      <c r="AJ264" s="81"/>
      <c r="AK264" s="81"/>
      <c r="AL264" s="81"/>
      <c r="AM264" s="81"/>
      <c r="AN264" s="81"/>
      <c r="AO264" s="81"/>
    </row>
    <row r="265" spans="1:41" ht="12.75" customHeight="1" x14ac:dyDescent="0.2">
      <c r="A265" s="252" t="s">
        <v>89</v>
      </c>
      <c r="B265" s="370" t="s">
        <v>111</v>
      </c>
      <c r="C265" s="502"/>
      <c r="D265" s="447"/>
      <c r="E265" s="654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  <c r="W265" s="81"/>
      <c r="X265" s="81"/>
      <c r="Y265" s="81"/>
      <c r="Z265" s="81"/>
      <c r="AA265" s="81"/>
      <c r="AB265" s="81"/>
      <c r="AC265" s="81"/>
      <c r="AD265" s="81"/>
      <c r="AE265" s="81"/>
      <c r="AF265" s="81"/>
      <c r="AG265" s="81"/>
      <c r="AH265" s="81"/>
      <c r="AI265" s="81"/>
      <c r="AJ265" s="81"/>
      <c r="AK265" s="81"/>
      <c r="AL265" s="81"/>
      <c r="AM265" s="81"/>
      <c r="AN265" s="81"/>
      <c r="AO265" s="81"/>
    </row>
    <row r="266" spans="1:41" ht="12.75" customHeight="1" x14ac:dyDescent="0.2">
      <c r="A266" s="211">
        <v>3</v>
      </c>
      <c r="B266" s="335" t="s">
        <v>59</v>
      </c>
      <c r="C266" s="507">
        <v>300000</v>
      </c>
      <c r="D266" s="435">
        <f>D267</f>
        <v>117691</v>
      </c>
      <c r="E266" s="655">
        <f>D266/C266</f>
        <v>0.39230333333333334</v>
      </c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1"/>
      <c r="W266" s="81"/>
      <c r="X266" s="81"/>
      <c r="Y266" s="81"/>
      <c r="Z266" s="81"/>
      <c r="AA266" s="81"/>
      <c r="AB266" s="81"/>
      <c r="AC266" s="81"/>
      <c r="AD266" s="81"/>
      <c r="AE266" s="81"/>
      <c r="AF266" s="81"/>
      <c r="AG266" s="81"/>
      <c r="AH266" s="81"/>
      <c r="AI266" s="81"/>
      <c r="AJ266" s="81"/>
      <c r="AK266" s="81"/>
      <c r="AL266" s="81"/>
      <c r="AM266" s="81"/>
      <c r="AN266" s="81"/>
      <c r="AO266" s="81"/>
    </row>
    <row r="267" spans="1:41" ht="12.75" customHeight="1" x14ac:dyDescent="0.2">
      <c r="A267" s="204">
        <v>32</v>
      </c>
      <c r="B267" s="336" t="s">
        <v>30</v>
      </c>
      <c r="C267" s="508">
        <v>300000</v>
      </c>
      <c r="D267" s="448">
        <f>D268</f>
        <v>117691</v>
      </c>
      <c r="E267" s="647">
        <f>D267/C267</f>
        <v>0.39230333333333334</v>
      </c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  <c r="U267" s="81"/>
      <c r="V267" s="81"/>
      <c r="W267" s="81"/>
      <c r="X267" s="81"/>
      <c r="Y267" s="81"/>
      <c r="Z267" s="81"/>
      <c r="AA267" s="81"/>
      <c r="AB267" s="81"/>
      <c r="AC267" s="81"/>
      <c r="AD267" s="81"/>
      <c r="AE267" s="81"/>
      <c r="AF267" s="81"/>
      <c r="AG267" s="81"/>
      <c r="AH267" s="81"/>
      <c r="AI267" s="81"/>
      <c r="AJ267" s="81"/>
      <c r="AK267" s="81"/>
      <c r="AL267" s="81"/>
      <c r="AM267" s="81"/>
      <c r="AN267" s="81"/>
      <c r="AO267" s="81"/>
    </row>
    <row r="268" spans="1:41" ht="12.75" customHeight="1" x14ac:dyDescent="0.2">
      <c r="A268" s="237">
        <v>323</v>
      </c>
      <c r="B268" s="358" t="s">
        <v>33</v>
      </c>
      <c r="C268" s="503">
        <v>300000</v>
      </c>
      <c r="D268" s="449">
        <v>117691</v>
      </c>
      <c r="E268" s="656">
        <f>D268/C268</f>
        <v>0.39230333333333334</v>
      </c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1"/>
      <c r="W268" s="81"/>
      <c r="X268" s="81"/>
      <c r="Y268" s="81"/>
      <c r="Z268" s="81"/>
      <c r="AA268" s="81"/>
      <c r="AB268" s="81"/>
      <c r="AC268" s="81"/>
      <c r="AD268" s="81"/>
      <c r="AE268" s="81"/>
      <c r="AF268" s="81"/>
      <c r="AG268" s="81"/>
      <c r="AH268" s="81"/>
      <c r="AI268" s="81"/>
      <c r="AJ268" s="81"/>
      <c r="AK268" s="81"/>
      <c r="AL268" s="81"/>
      <c r="AM268" s="81"/>
      <c r="AN268" s="81"/>
      <c r="AO268" s="81"/>
    </row>
    <row r="269" spans="1:41" ht="12.75" customHeight="1" x14ac:dyDescent="0.2">
      <c r="A269" s="238">
        <v>323</v>
      </c>
      <c r="B269" s="359" t="s">
        <v>33</v>
      </c>
      <c r="C269" s="504">
        <v>300000</v>
      </c>
      <c r="D269" s="450">
        <v>117691</v>
      </c>
      <c r="E269" s="649">
        <f>D269/C269</f>
        <v>0.39230333333333334</v>
      </c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1"/>
      <c r="W269" s="81"/>
      <c r="X269" s="81"/>
      <c r="Y269" s="81"/>
      <c r="Z269" s="81"/>
      <c r="AA269" s="81"/>
      <c r="AB269" s="81"/>
      <c r="AC269" s="81"/>
      <c r="AD269" s="81"/>
      <c r="AE269" s="81"/>
      <c r="AF269" s="81"/>
      <c r="AG269" s="81"/>
      <c r="AH269" s="81"/>
      <c r="AI269" s="81"/>
      <c r="AJ269" s="81"/>
      <c r="AK269" s="81"/>
      <c r="AL269" s="81"/>
      <c r="AM269" s="81"/>
      <c r="AN269" s="81"/>
      <c r="AO269" s="81"/>
    </row>
    <row r="270" spans="1:41" ht="15" customHeight="1" x14ac:dyDescent="0.2">
      <c r="A270" s="251" t="s">
        <v>312</v>
      </c>
      <c r="B270" s="368" t="s">
        <v>302</v>
      </c>
      <c r="C270" s="493">
        <v>20000</v>
      </c>
      <c r="D270" s="446">
        <v>0</v>
      </c>
      <c r="E270" s="652">
        <f>D270/C270</f>
        <v>0</v>
      </c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  <c r="U270" s="81"/>
      <c r="V270" s="81"/>
      <c r="W270" s="81"/>
      <c r="X270" s="81"/>
      <c r="Y270" s="81"/>
      <c r="Z270" s="81"/>
      <c r="AA270" s="81"/>
      <c r="AB270" s="81"/>
      <c r="AC270" s="81"/>
      <c r="AD270" s="81"/>
      <c r="AE270" s="81"/>
      <c r="AF270" s="81"/>
      <c r="AG270" s="81"/>
      <c r="AH270" s="81"/>
      <c r="AI270" s="81"/>
      <c r="AJ270" s="81"/>
      <c r="AK270" s="81"/>
      <c r="AL270" s="81"/>
      <c r="AM270" s="81"/>
      <c r="AN270" s="81"/>
      <c r="AO270" s="81"/>
    </row>
    <row r="271" spans="1:41" ht="15" customHeight="1" x14ac:dyDescent="0.2">
      <c r="A271" s="249" t="s">
        <v>91</v>
      </c>
      <c r="B271" s="369" t="s">
        <v>267</v>
      </c>
      <c r="C271" s="492"/>
      <c r="D271" s="446"/>
      <c r="E271" s="652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  <c r="U271" s="81"/>
      <c r="V271" s="81"/>
      <c r="W271" s="81"/>
      <c r="X271" s="81"/>
      <c r="Y271" s="81"/>
      <c r="Z271" s="81"/>
      <c r="AA271" s="81"/>
      <c r="AB271" s="81"/>
      <c r="AC271" s="81"/>
      <c r="AD271" s="81"/>
      <c r="AE271" s="81"/>
      <c r="AF271" s="81"/>
      <c r="AG271" s="81"/>
      <c r="AH271" s="81"/>
      <c r="AI271" s="81"/>
      <c r="AJ271" s="81"/>
      <c r="AK271" s="81"/>
      <c r="AL271" s="81"/>
      <c r="AM271" s="81"/>
      <c r="AN271" s="81"/>
      <c r="AO271" s="81"/>
    </row>
    <row r="272" spans="1:41" ht="12.75" customHeight="1" x14ac:dyDescent="0.2">
      <c r="A272" s="252" t="s">
        <v>89</v>
      </c>
      <c r="B272" s="370" t="s">
        <v>111</v>
      </c>
      <c r="C272" s="502"/>
      <c r="D272" s="447"/>
      <c r="E272" s="654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  <c r="W272" s="81"/>
      <c r="X272" s="81"/>
      <c r="Y272" s="81"/>
      <c r="Z272" s="81"/>
      <c r="AA272" s="81"/>
      <c r="AB272" s="81"/>
      <c r="AC272" s="81"/>
      <c r="AD272" s="81"/>
      <c r="AE272" s="81"/>
      <c r="AF272" s="81"/>
      <c r="AG272" s="81"/>
      <c r="AH272" s="81"/>
      <c r="AI272" s="81"/>
      <c r="AJ272" s="81"/>
      <c r="AK272" s="81"/>
      <c r="AL272" s="81"/>
      <c r="AM272" s="81"/>
      <c r="AN272" s="81"/>
      <c r="AO272" s="81"/>
    </row>
    <row r="273" spans="1:41" ht="12.75" customHeight="1" x14ac:dyDescent="0.2">
      <c r="A273" s="211">
        <v>3</v>
      </c>
      <c r="B273" s="335" t="s">
        <v>59</v>
      </c>
      <c r="C273" s="507">
        <v>20000</v>
      </c>
      <c r="D273" s="435">
        <v>0</v>
      </c>
      <c r="E273" s="655">
        <f>D273/C273</f>
        <v>0</v>
      </c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  <c r="W273" s="81"/>
      <c r="X273" s="81"/>
      <c r="Y273" s="81"/>
      <c r="Z273" s="81"/>
      <c r="AA273" s="81"/>
      <c r="AB273" s="81"/>
      <c r="AC273" s="81"/>
      <c r="AD273" s="81"/>
      <c r="AE273" s="81"/>
      <c r="AF273" s="81"/>
      <c r="AG273" s="81"/>
      <c r="AH273" s="81"/>
      <c r="AI273" s="81"/>
      <c r="AJ273" s="81"/>
      <c r="AK273" s="81"/>
      <c r="AL273" s="81"/>
      <c r="AM273" s="81"/>
      <c r="AN273" s="81"/>
      <c r="AO273" s="81"/>
    </row>
    <row r="274" spans="1:41" ht="12.75" customHeight="1" x14ac:dyDescent="0.2">
      <c r="A274" s="204">
        <v>32</v>
      </c>
      <c r="B274" s="336" t="s">
        <v>30</v>
      </c>
      <c r="C274" s="508">
        <v>20000</v>
      </c>
      <c r="D274" s="448">
        <v>0</v>
      </c>
      <c r="E274" s="647">
        <f>D274/C274</f>
        <v>0</v>
      </c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  <c r="W274" s="81"/>
      <c r="X274" s="81"/>
      <c r="Y274" s="81"/>
      <c r="Z274" s="81"/>
      <c r="AA274" s="81"/>
      <c r="AB274" s="81"/>
      <c r="AC274" s="81"/>
      <c r="AD274" s="81"/>
      <c r="AE274" s="81"/>
      <c r="AF274" s="81"/>
      <c r="AG274" s="81"/>
      <c r="AH274" s="81"/>
      <c r="AI274" s="81"/>
      <c r="AJ274" s="81"/>
      <c r="AK274" s="81"/>
      <c r="AL274" s="81"/>
      <c r="AM274" s="81"/>
      <c r="AN274" s="81"/>
      <c r="AO274" s="81"/>
    </row>
    <row r="275" spans="1:41" ht="12.75" customHeight="1" x14ac:dyDescent="0.2">
      <c r="A275" s="237">
        <v>323</v>
      </c>
      <c r="B275" s="358" t="s">
        <v>33</v>
      </c>
      <c r="C275" s="503">
        <v>20000</v>
      </c>
      <c r="D275" s="449">
        <v>0</v>
      </c>
      <c r="E275" s="656">
        <f>D275/C275</f>
        <v>0</v>
      </c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  <c r="W275" s="81"/>
      <c r="X275" s="81"/>
      <c r="Y275" s="81"/>
      <c r="Z275" s="81"/>
      <c r="AA275" s="81"/>
      <c r="AB275" s="81"/>
      <c r="AC275" s="81"/>
      <c r="AD275" s="81"/>
      <c r="AE275" s="81"/>
      <c r="AF275" s="81"/>
      <c r="AG275" s="81"/>
      <c r="AH275" s="81"/>
      <c r="AI275" s="81"/>
      <c r="AJ275" s="81"/>
      <c r="AK275" s="81"/>
      <c r="AL275" s="81"/>
      <c r="AM275" s="81"/>
      <c r="AN275" s="81"/>
      <c r="AO275" s="81"/>
    </row>
    <row r="276" spans="1:41" ht="12.75" customHeight="1" x14ac:dyDescent="0.2">
      <c r="A276" s="238">
        <v>323</v>
      </c>
      <c r="B276" s="359" t="s">
        <v>33</v>
      </c>
      <c r="C276" s="504">
        <v>20000</v>
      </c>
      <c r="D276" s="450">
        <v>0</v>
      </c>
      <c r="E276" s="649">
        <f>D276/C276</f>
        <v>0</v>
      </c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  <c r="W276" s="81"/>
      <c r="X276" s="81"/>
      <c r="Y276" s="81"/>
      <c r="Z276" s="81"/>
      <c r="AA276" s="81"/>
      <c r="AB276" s="81"/>
      <c r="AC276" s="81"/>
      <c r="AD276" s="81"/>
      <c r="AE276" s="81"/>
      <c r="AF276" s="81"/>
      <c r="AG276" s="81"/>
      <c r="AH276" s="81"/>
      <c r="AI276" s="81"/>
      <c r="AJ276" s="81"/>
      <c r="AK276" s="81"/>
      <c r="AL276" s="81"/>
      <c r="AM276" s="81"/>
      <c r="AN276" s="81"/>
      <c r="AO276" s="81"/>
    </row>
    <row r="277" spans="1:41" ht="15" customHeight="1" x14ac:dyDescent="0.2">
      <c r="A277" s="251" t="s">
        <v>320</v>
      </c>
      <c r="B277" s="368" t="s">
        <v>389</v>
      </c>
      <c r="C277" s="493">
        <v>700000</v>
      </c>
      <c r="D277" s="446">
        <f>D280</f>
        <v>70000</v>
      </c>
      <c r="E277" s="652">
        <f>D277/C277</f>
        <v>0.1</v>
      </c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  <c r="W277" s="81"/>
      <c r="X277" s="81"/>
      <c r="Y277" s="81"/>
      <c r="Z277" s="81"/>
      <c r="AA277" s="81"/>
      <c r="AB277" s="81"/>
      <c r="AC277" s="81"/>
      <c r="AD277" s="81"/>
      <c r="AE277" s="81"/>
      <c r="AF277" s="81"/>
      <c r="AG277" s="81"/>
      <c r="AH277" s="81"/>
      <c r="AI277" s="81"/>
      <c r="AJ277" s="81"/>
      <c r="AK277" s="81"/>
      <c r="AL277" s="81"/>
      <c r="AM277" s="81"/>
      <c r="AN277" s="81"/>
      <c r="AO277" s="81"/>
    </row>
    <row r="278" spans="1:41" ht="15" customHeight="1" x14ac:dyDescent="0.2">
      <c r="A278" s="249" t="s">
        <v>91</v>
      </c>
      <c r="B278" s="369" t="s">
        <v>267</v>
      </c>
      <c r="C278" s="492"/>
      <c r="D278" s="446"/>
      <c r="E278" s="652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  <c r="W278" s="81"/>
      <c r="X278" s="81"/>
      <c r="Y278" s="81"/>
      <c r="Z278" s="81"/>
      <c r="AA278" s="81"/>
      <c r="AB278" s="81"/>
      <c r="AC278" s="81"/>
      <c r="AD278" s="81"/>
      <c r="AE278" s="81"/>
      <c r="AF278" s="81"/>
      <c r="AG278" s="81"/>
      <c r="AH278" s="81"/>
      <c r="AI278" s="81"/>
      <c r="AJ278" s="81"/>
      <c r="AK278" s="81"/>
      <c r="AL278" s="81"/>
      <c r="AM278" s="81"/>
      <c r="AN278" s="81"/>
      <c r="AO278" s="81"/>
    </row>
    <row r="279" spans="1:41" ht="15" customHeight="1" x14ac:dyDescent="0.2">
      <c r="A279" s="252" t="s">
        <v>89</v>
      </c>
      <c r="B279" s="370" t="s">
        <v>111</v>
      </c>
      <c r="C279" s="502"/>
      <c r="D279" s="447"/>
      <c r="E279" s="654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1"/>
      <c r="X279" s="81"/>
      <c r="Y279" s="81"/>
      <c r="Z279" s="81"/>
      <c r="AA279" s="81"/>
      <c r="AB279" s="81"/>
      <c r="AC279" s="81"/>
      <c r="AD279" s="81"/>
      <c r="AE279" s="81"/>
      <c r="AF279" s="81"/>
      <c r="AG279" s="81"/>
      <c r="AH279" s="81"/>
      <c r="AI279" s="81"/>
      <c r="AJ279" s="81"/>
      <c r="AK279" s="81"/>
      <c r="AL279" s="81"/>
      <c r="AM279" s="81"/>
      <c r="AN279" s="81"/>
      <c r="AO279" s="81"/>
    </row>
    <row r="280" spans="1:41" ht="15" customHeight="1" x14ac:dyDescent="0.2">
      <c r="A280" s="211">
        <v>4</v>
      </c>
      <c r="B280" s="335" t="s">
        <v>59</v>
      </c>
      <c r="C280" s="507">
        <v>700000</v>
      </c>
      <c r="D280" s="435">
        <f>D281</f>
        <v>70000</v>
      </c>
      <c r="E280" s="655">
        <f>D280/C280</f>
        <v>0.1</v>
      </c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  <c r="W280" s="81"/>
      <c r="X280" s="81"/>
      <c r="Y280" s="81"/>
      <c r="Z280" s="81"/>
      <c r="AA280" s="81"/>
      <c r="AB280" s="81"/>
      <c r="AC280" s="81"/>
      <c r="AD280" s="81"/>
      <c r="AE280" s="81"/>
      <c r="AF280" s="81"/>
      <c r="AG280" s="81"/>
      <c r="AH280" s="81"/>
      <c r="AI280" s="81"/>
      <c r="AJ280" s="81"/>
      <c r="AK280" s="81"/>
      <c r="AL280" s="81"/>
      <c r="AM280" s="81"/>
      <c r="AN280" s="81"/>
      <c r="AO280" s="81"/>
    </row>
    <row r="281" spans="1:41" ht="12.75" customHeight="1" x14ac:dyDescent="0.2">
      <c r="A281" s="204">
        <v>42</v>
      </c>
      <c r="B281" s="336" t="s">
        <v>30</v>
      </c>
      <c r="C281" s="508">
        <v>700000</v>
      </c>
      <c r="D281" s="448">
        <f>D282</f>
        <v>70000</v>
      </c>
      <c r="E281" s="647">
        <f>D281/C281</f>
        <v>0.1</v>
      </c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  <c r="X281" s="81"/>
      <c r="Y281" s="81"/>
      <c r="Z281" s="81"/>
      <c r="AA281" s="81"/>
      <c r="AB281" s="81"/>
      <c r="AC281" s="81"/>
      <c r="AD281" s="81"/>
      <c r="AE281" s="81"/>
      <c r="AF281" s="81"/>
      <c r="AG281" s="81"/>
      <c r="AH281" s="81"/>
      <c r="AI281" s="81"/>
      <c r="AJ281" s="81"/>
      <c r="AK281" s="81"/>
      <c r="AL281" s="81"/>
      <c r="AM281" s="81"/>
      <c r="AN281" s="81"/>
      <c r="AO281" s="81"/>
    </row>
    <row r="282" spans="1:41" ht="12.75" customHeight="1" x14ac:dyDescent="0.2">
      <c r="A282" s="237">
        <v>421</v>
      </c>
      <c r="B282" s="358" t="s">
        <v>33</v>
      </c>
      <c r="C282" s="503">
        <v>700000</v>
      </c>
      <c r="D282" s="449">
        <f>D283</f>
        <v>70000</v>
      </c>
      <c r="E282" s="656">
        <f>D282/C282</f>
        <v>0.1</v>
      </c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  <c r="W282" s="81"/>
      <c r="X282" s="81"/>
      <c r="Y282" s="81"/>
      <c r="Z282" s="81"/>
      <c r="AA282" s="81"/>
      <c r="AB282" s="81"/>
      <c r="AC282" s="81"/>
      <c r="AD282" s="81"/>
      <c r="AE282" s="81"/>
      <c r="AF282" s="81"/>
      <c r="AG282" s="81"/>
      <c r="AH282" s="81"/>
      <c r="AI282" s="81"/>
      <c r="AJ282" s="81"/>
      <c r="AK282" s="81"/>
      <c r="AL282" s="81"/>
      <c r="AM282" s="81"/>
      <c r="AN282" s="81"/>
      <c r="AO282" s="81"/>
    </row>
    <row r="283" spans="1:41" ht="12.75" customHeight="1" x14ac:dyDescent="0.2">
      <c r="A283" s="238">
        <v>421</v>
      </c>
      <c r="B283" s="359" t="s">
        <v>33</v>
      </c>
      <c r="C283" s="504">
        <v>700000</v>
      </c>
      <c r="D283" s="450">
        <v>70000</v>
      </c>
      <c r="E283" s="649">
        <f>D283/C283</f>
        <v>0.1</v>
      </c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  <c r="W283" s="81"/>
      <c r="X283" s="81"/>
      <c r="Y283" s="81"/>
      <c r="Z283" s="81"/>
      <c r="AA283" s="81"/>
      <c r="AB283" s="81"/>
      <c r="AC283" s="81"/>
      <c r="AD283" s="81"/>
      <c r="AE283" s="81"/>
      <c r="AF283" s="81"/>
      <c r="AG283" s="81"/>
      <c r="AH283" s="81"/>
      <c r="AI283" s="81"/>
      <c r="AJ283" s="81"/>
      <c r="AK283" s="81"/>
      <c r="AL283" s="81"/>
      <c r="AM283" s="81"/>
      <c r="AN283" s="81"/>
      <c r="AO283" s="81"/>
    </row>
    <row r="284" spans="1:41" ht="20.100000000000001" customHeight="1" x14ac:dyDescent="0.2">
      <c r="A284" s="251" t="s">
        <v>339</v>
      </c>
      <c r="B284" s="369" t="s">
        <v>304</v>
      </c>
      <c r="C284" s="493">
        <v>50000</v>
      </c>
      <c r="D284" s="446">
        <v>19972</v>
      </c>
      <c r="E284" s="652">
        <f>D284/C284</f>
        <v>0.39944000000000002</v>
      </c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1"/>
      <c r="V284" s="81"/>
      <c r="W284" s="81"/>
      <c r="X284" s="81"/>
      <c r="Y284" s="81"/>
      <c r="Z284" s="81"/>
      <c r="AA284" s="81"/>
      <c r="AB284" s="81"/>
      <c r="AC284" s="81"/>
      <c r="AD284" s="81"/>
      <c r="AE284" s="81"/>
      <c r="AF284" s="81"/>
      <c r="AG284" s="81"/>
      <c r="AH284" s="81"/>
      <c r="AI284" s="81"/>
      <c r="AJ284" s="81"/>
      <c r="AK284" s="81"/>
      <c r="AL284" s="81"/>
      <c r="AM284" s="81"/>
      <c r="AN284" s="81"/>
      <c r="AO284" s="81"/>
    </row>
    <row r="285" spans="1:41" ht="20.100000000000001" customHeight="1" x14ac:dyDescent="0.2">
      <c r="A285" s="253"/>
      <c r="B285" s="371" t="s">
        <v>269</v>
      </c>
      <c r="C285" s="492"/>
      <c r="D285" s="452"/>
      <c r="E285" s="653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81"/>
      <c r="X285" s="81"/>
      <c r="Y285" s="81"/>
      <c r="Z285" s="81"/>
      <c r="AA285" s="81"/>
      <c r="AB285" s="81"/>
      <c r="AC285" s="81"/>
      <c r="AD285" s="81"/>
      <c r="AE285" s="81"/>
      <c r="AF285" s="81"/>
      <c r="AG285" s="81"/>
      <c r="AH285" s="81"/>
      <c r="AI285" s="81"/>
      <c r="AJ285" s="81"/>
      <c r="AK285" s="81"/>
      <c r="AL285" s="81"/>
      <c r="AM285" s="81"/>
      <c r="AN285" s="81"/>
      <c r="AO285" s="81"/>
    </row>
    <row r="286" spans="1:41" ht="15" customHeight="1" x14ac:dyDescent="0.2">
      <c r="A286" s="250" t="s">
        <v>88</v>
      </c>
      <c r="B286" s="367" t="s">
        <v>111</v>
      </c>
      <c r="C286" s="502"/>
      <c r="D286" s="447"/>
      <c r="E286" s="654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81"/>
      <c r="X286" s="81"/>
      <c r="Y286" s="81"/>
      <c r="Z286" s="81"/>
      <c r="AA286" s="81"/>
      <c r="AB286" s="81"/>
      <c r="AC286" s="81"/>
      <c r="AD286" s="81"/>
      <c r="AE286" s="81"/>
      <c r="AF286" s="81"/>
      <c r="AG286" s="81"/>
      <c r="AH286" s="81"/>
      <c r="AI286" s="81"/>
      <c r="AJ286" s="81"/>
      <c r="AK286" s="81"/>
      <c r="AL286" s="81"/>
      <c r="AM286" s="81"/>
      <c r="AN286" s="81"/>
      <c r="AO286" s="81"/>
    </row>
    <row r="287" spans="1:41" ht="15" customHeight="1" x14ac:dyDescent="0.2">
      <c r="A287" s="211">
        <v>3</v>
      </c>
      <c r="B287" s="335" t="s">
        <v>59</v>
      </c>
      <c r="C287" s="507">
        <v>50000</v>
      </c>
      <c r="D287" s="435">
        <v>19972</v>
      </c>
      <c r="E287" s="655">
        <f>D287/C287</f>
        <v>0.39944000000000002</v>
      </c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/>
      <c r="V287" s="81"/>
      <c r="W287" s="81"/>
      <c r="X287" s="81"/>
      <c r="Y287" s="81"/>
      <c r="Z287" s="81"/>
      <c r="AA287" s="81"/>
      <c r="AB287" s="81"/>
      <c r="AC287" s="81"/>
      <c r="AD287" s="81"/>
      <c r="AE287" s="81"/>
      <c r="AF287" s="81"/>
      <c r="AG287" s="81"/>
      <c r="AH287" s="81"/>
      <c r="AI287" s="81"/>
      <c r="AJ287" s="81"/>
      <c r="AK287" s="81"/>
      <c r="AL287" s="81"/>
      <c r="AM287" s="81"/>
      <c r="AN287" s="81"/>
      <c r="AO287" s="81"/>
    </row>
    <row r="288" spans="1:41" ht="12.75" customHeight="1" x14ac:dyDescent="0.2">
      <c r="A288" s="204">
        <v>32</v>
      </c>
      <c r="B288" s="336" t="s">
        <v>30</v>
      </c>
      <c r="C288" s="508">
        <v>50000</v>
      </c>
      <c r="D288" s="448">
        <v>19972</v>
      </c>
      <c r="E288" s="647">
        <f>D288/C288</f>
        <v>0.39944000000000002</v>
      </c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1"/>
      <c r="V288" s="81"/>
      <c r="W288" s="81"/>
      <c r="X288" s="81"/>
      <c r="Y288" s="81"/>
      <c r="Z288" s="81"/>
      <c r="AA288" s="81"/>
      <c r="AB288" s="81"/>
      <c r="AC288" s="81"/>
      <c r="AD288" s="81"/>
      <c r="AE288" s="81"/>
      <c r="AF288" s="81"/>
      <c r="AG288" s="81"/>
      <c r="AH288" s="81"/>
      <c r="AI288" s="81"/>
      <c r="AJ288" s="81"/>
      <c r="AK288" s="81"/>
      <c r="AL288" s="81"/>
      <c r="AM288" s="81"/>
      <c r="AN288" s="81"/>
      <c r="AO288" s="81"/>
    </row>
    <row r="289" spans="1:41" ht="12.75" customHeight="1" x14ac:dyDescent="0.2">
      <c r="A289" s="237">
        <v>323</v>
      </c>
      <c r="B289" s="358" t="s">
        <v>33</v>
      </c>
      <c r="C289" s="503">
        <v>50000</v>
      </c>
      <c r="D289" s="449">
        <v>19972</v>
      </c>
      <c r="E289" s="656">
        <f>D289/C289</f>
        <v>0.39944000000000002</v>
      </c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/>
      <c r="V289" s="81"/>
      <c r="W289" s="81"/>
      <c r="X289" s="81"/>
      <c r="Y289" s="81"/>
      <c r="Z289" s="81"/>
      <c r="AA289" s="81"/>
      <c r="AB289" s="81"/>
      <c r="AC289" s="81"/>
      <c r="AD289" s="81"/>
      <c r="AE289" s="81"/>
      <c r="AF289" s="81"/>
      <c r="AG289" s="81"/>
      <c r="AH289" s="81"/>
      <c r="AI289" s="81"/>
      <c r="AJ289" s="81"/>
      <c r="AK289" s="81"/>
      <c r="AL289" s="81"/>
      <c r="AM289" s="81"/>
      <c r="AN289" s="81"/>
      <c r="AO289" s="81"/>
    </row>
    <row r="290" spans="1:41" ht="12.75" customHeight="1" x14ac:dyDescent="0.2">
      <c r="A290" s="238">
        <v>323</v>
      </c>
      <c r="B290" s="359" t="s">
        <v>33</v>
      </c>
      <c r="C290" s="504">
        <v>50000</v>
      </c>
      <c r="D290" s="450">
        <v>19972</v>
      </c>
      <c r="E290" s="649">
        <f>D290/C290</f>
        <v>0.39944000000000002</v>
      </c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  <c r="W290" s="81"/>
      <c r="X290" s="81"/>
      <c r="Y290" s="81"/>
      <c r="Z290" s="81"/>
      <c r="AA290" s="81"/>
      <c r="AB290" s="81"/>
      <c r="AC290" s="81"/>
      <c r="AD290" s="81"/>
      <c r="AE290" s="81"/>
      <c r="AF290" s="81"/>
      <c r="AG290" s="81"/>
      <c r="AH290" s="81"/>
      <c r="AI290" s="81"/>
      <c r="AJ290" s="81"/>
      <c r="AK290" s="81"/>
      <c r="AL290" s="81"/>
      <c r="AM290" s="81"/>
      <c r="AN290" s="81"/>
      <c r="AO290" s="81"/>
    </row>
    <row r="291" spans="1:41" ht="12.75" customHeight="1" x14ac:dyDescent="0.2">
      <c r="A291" s="251" t="s">
        <v>303</v>
      </c>
      <c r="B291" s="369" t="s">
        <v>326</v>
      </c>
      <c r="C291" s="493">
        <v>15000</v>
      </c>
      <c r="D291" s="446">
        <v>0</v>
      </c>
      <c r="E291" s="652">
        <f>D291/C291</f>
        <v>0</v>
      </c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  <c r="U291" s="81"/>
      <c r="V291" s="81"/>
      <c r="W291" s="81"/>
      <c r="X291" s="81"/>
      <c r="Y291" s="81"/>
      <c r="Z291" s="81"/>
      <c r="AA291" s="81"/>
      <c r="AB291" s="81"/>
      <c r="AC291" s="81"/>
      <c r="AD291" s="81"/>
      <c r="AE291" s="81"/>
      <c r="AF291" s="81"/>
      <c r="AG291" s="81"/>
      <c r="AH291" s="81"/>
      <c r="AI291" s="81"/>
      <c r="AJ291" s="81"/>
      <c r="AK291" s="81"/>
      <c r="AL291" s="81"/>
      <c r="AM291" s="81"/>
      <c r="AN291" s="81"/>
      <c r="AO291" s="81"/>
    </row>
    <row r="292" spans="1:41" ht="12.75" customHeight="1" x14ac:dyDescent="0.2">
      <c r="A292" s="253"/>
      <c r="B292" s="371" t="s">
        <v>269</v>
      </c>
      <c r="C292" s="492"/>
      <c r="D292" s="452"/>
      <c r="E292" s="653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  <c r="U292" s="81"/>
      <c r="V292" s="81"/>
      <c r="W292" s="81"/>
      <c r="X292" s="81"/>
      <c r="Y292" s="81"/>
      <c r="Z292" s="81"/>
      <c r="AA292" s="81"/>
      <c r="AB292" s="81"/>
      <c r="AC292" s="81"/>
      <c r="AD292" s="81"/>
      <c r="AE292" s="81"/>
      <c r="AF292" s="81"/>
      <c r="AG292" s="81"/>
      <c r="AH292" s="81"/>
      <c r="AI292" s="81"/>
      <c r="AJ292" s="81"/>
      <c r="AK292" s="81"/>
      <c r="AL292" s="81"/>
      <c r="AM292" s="81"/>
      <c r="AN292" s="81"/>
      <c r="AO292" s="81"/>
    </row>
    <row r="293" spans="1:41" ht="15" customHeight="1" x14ac:dyDescent="0.2">
      <c r="A293" s="250" t="s">
        <v>88</v>
      </c>
      <c r="B293" s="367" t="s">
        <v>111</v>
      </c>
      <c r="C293" s="502"/>
      <c r="D293" s="447"/>
      <c r="E293" s="654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  <c r="U293" s="81"/>
      <c r="V293" s="81"/>
      <c r="W293" s="81"/>
      <c r="X293" s="81"/>
      <c r="Y293" s="81"/>
      <c r="Z293" s="81"/>
      <c r="AA293" s="81"/>
      <c r="AB293" s="81"/>
      <c r="AC293" s="81"/>
      <c r="AD293" s="81"/>
      <c r="AE293" s="81"/>
      <c r="AF293" s="81"/>
      <c r="AG293" s="81"/>
      <c r="AH293" s="81"/>
      <c r="AI293" s="81"/>
      <c r="AJ293" s="81"/>
      <c r="AK293" s="81"/>
      <c r="AL293" s="81"/>
      <c r="AM293" s="81"/>
      <c r="AN293" s="81"/>
      <c r="AO293" s="81"/>
    </row>
    <row r="294" spans="1:41" ht="15" customHeight="1" x14ac:dyDescent="0.2">
      <c r="A294" s="211">
        <v>3</v>
      </c>
      <c r="B294" s="335" t="s">
        <v>59</v>
      </c>
      <c r="C294" s="507">
        <v>15000</v>
      </c>
      <c r="D294" s="435">
        <v>0</v>
      </c>
      <c r="E294" s="655">
        <f>D294/C294</f>
        <v>0</v>
      </c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  <c r="U294" s="81"/>
      <c r="V294" s="81"/>
      <c r="W294" s="81"/>
      <c r="X294" s="81"/>
      <c r="Y294" s="81"/>
      <c r="Z294" s="81"/>
      <c r="AA294" s="81"/>
      <c r="AB294" s="81"/>
      <c r="AC294" s="81"/>
      <c r="AD294" s="81"/>
      <c r="AE294" s="81"/>
      <c r="AF294" s="81"/>
      <c r="AG294" s="81"/>
      <c r="AH294" s="81"/>
      <c r="AI294" s="81"/>
      <c r="AJ294" s="81"/>
      <c r="AK294" s="81"/>
      <c r="AL294" s="81"/>
      <c r="AM294" s="81"/>
      <c r="AN294" s="81"/>
      <c r="AO294" s="81"/>
    </row>
    <row r="295" spans="1:41" ht="12.75" customHeight="1" x14ac:dyDescent="0.2">
      <c r="A295" s="204">
        <v>32</v>
      </c>
      <c r="B295" s="336" t="s">
        <v>30</v>
      </c>
      <c r="C295" s="508">
        <v>15000</v>
      </c>
      <c r="D295" s="448">
        <v>0</v>
      </c>
      <c r="E295" s="647">
        <f>D295/C295</f>
        <v>0</v>
      </c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  <c r="U295" s="81"/>
      <c r="V295" s="81"/>
      <c r="W295" s="81"/>
      <c r="X295" s="81"/>
      <c r="Y295" s="81"/>
      <c r="Z295" s="81"/>
      <c r="AA295" s="81"/>
      <c r="AB295" s="81"/>
      <c r="AC295" s="81"/>
      <c r="AD295" s="81"/>
      <c r="AE295" s="81"/>
      <c r="AF295" s="81"/>
      <c r="AG295" s="81"/>
      <c r="AH295" s="81"/>
      <c r="AI295" s="81"/>
      <c r="AJ295" s="81"/>
      <c r="AK295" s="81"/>
      <c r="AL295" s="81"/>
      <c r="AM295" s="81"/>
      <c r="AN295" s="81"/>
      <c r="AO295" s="81"/>
    </row>
    <row r="296" spans="1:41" ht="12.75" customHeight="1" x14ac:dyDescent="0.2">
      <c r="A296" s="237">
        <v>323</v>
      </c>
      <c r="B296" s="358" t="s">
        <v>33</v>
      </c>
      <c r="C296" s="503">
        <v>15000</v>
      </c>
      <c r="D296" s="449">
        <v>0</v>
      </c>
      <c r="E296" s="656">
        <f>D296/C296</f>
        <v>0</v>
      </c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  <c r="U296" s="81"/>
      <c r="V296" s="81"/>
      <c r="W296" s="81"/>
      <c r="X296" s="81"/>
      <c r="Y296" s="81"/>
      <c r="Z296" s="81"/>
      <c r="AA296" s="81"/>
      <c r="AB296" s="81"/>
      <c r="AC296" s="81"/>
      <c r="AD296" s="81"/>
      <c r="AE296" s="81"/>
      <c r="AF296" s="81"/>
      <c r="AG296" s="81"/>
      <c r="AH296" s="81"/>
      <c r="AI296" s="81"/>
      <c r="AJ296" s="81"/>
      <c r="AK296" s="81"/>
      <c r="AL296" s="81"/>
      <c r="AM296" s="81"/>
      <c r="AN296" s="81"/>
      <c r="AO296" s="81"/>
    </row>
    <row r="297" spans="1:41" ht="12.75" customHeight="1" x14ac:dyDescent="0.2">
      <c r="A297" s="238">
        <v>323</v>
      </c>
      <c r="B297" s="359" t="s">
        <v>33</v>
      </c>
      <c r="C297" s="504">
        <v>15000</v>
      </c>
      <c r="D297" s="450">
        <v>0</v>
      </c>
      <c r="E297" s="649">
        <f>D297/C297</f>
        <v>0</v>
      </c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81"/>
      <c r="V297" s="81"/>
      <c r="W297" s="81"/>
      <c r="X297" s="81"/>
      <c r="Y297" s="81"/>
      <c r="Z297" s="81"/>
      <c r="AA297" s="81"/>
      <c r="AB297" s="81"/>
      <c r="AC297" s="81"/>
      <c r="AD297" s="81"/>
      <c r="AE297" s="81"/>
      <c r="AF297" s="81"/>
      <c r="AG297" s="81"/>
      <c r="AH297" s="81"/>
      <c r="AI297" s="81"/>
      <c r="AJ297" s="81"/>
      <c r="AK297" s="81"/>
      <c r="AL297" s="81"/>
      <c r="AM297" s="81"/>
      <c r="AN297" s="81"/>
      <c r="AO297" s="81"/>
    </row>
    <row r="298" spans="1:41" ht="12.75" customHeight="1" x14ac:dyDescent="0.2">
      <c r="A298" s="251" t="s">
        <v>325</v>
      </c>
      <c r="B298" s="369" t="s">
        <v>337</v>
      </c>
      <c r="C298" s="493">
        <v>15000</v>
      </c>
      <c r="D298" s="446">
        <v>2624</v>
      </c>
      <c r="E298" s="652">
        <f>D298/C298</f>
        <v>0.17493333333333333</v>
      </c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1"/>
      <c r="U298" s="81"/>
      <c r="V298" s="81"/>
      <c r="W298" s="81"/>
      <c r="X298" s="81"/>
      <c r="Y298" s="81"/>
      <c r="Z298" s="81"/>
      <c r="AA298" s="81"/>
      <c r="AB298" s="81"/>
      <c r="AC298" s="81"/>
      <c r="AD298" s="81"/>
      <c r="AE298" s="81"/>
      <c r="AF298" s="81"/>
      <c r="AG298" s="81"/>
      <c r="AH298" s="81"/>
      <c r="AI298" s="81"/>
      <c r="AJ298" s="81"/>
      <c r="AK298" s="81"/>
      <c r="AL298" s="81"/>
      <c r="AM298" s="81"/>
      <c r="AN298" s="81"/>
      <c r="AO298" s="81"/>
    </row>
    <row r="299" spans="1:41" ht="12.75" customHeight="1" x14ac:dyDescent="0.2">
      <c r="A299" s="253"/>
      <c r="B299" s="371" t="s">
        <v>269</v>
      </c>
      <c r="C299" s="492"/>
      <c r="D299" s="452"/>
      <c r="E299" s="653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  <c r="U299" s="81"/>
      <c r="V299" s="81"/>
      <c r="W299" s="81"/>
      <c r="X299" s="81"/>
      <c r="Y299" s="81"/>
      <c r="Z299" s="81"/>
      <c r="AA299" s="81"/>
      <c r="AB299" s="81"/>
      <c r="AC299" s="81"/>
      <c r="AD299" s="81"/>
      <c r="AE299" s="81"/>
      <c r="AF299" s="81"/>
      <c r="AG299" s="81"/>
      <c r="AH299" s="81"/>
      <c r="AI299" s="81"/>
      <c r="AJ299" s="81"/>
      <c r="AK299" s="81"/>
      <c r="AL299" s="81"/>
      <c r="AM299" s="81"/>
      <c r="AN299" s="81"/>
      <c r="AO299" s="81"/>
    </row>
    <row r="300" spans="1:41" ht="15" customHeight="1" x14ac:dyDescent="0.2">
      <c r="A300" s="250" t="s">
        <v>88</v>
      </c>
      <c r="B300" s="367" t="s">
        <v>111</v>
      </c>
      <c r="C300" s="502"/>
      <c r="D300" s="447"/>
      <c r="E300" s="654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/>
      <c r="V300" s="81"/>
      <c r="W300" s="81"/>
      <c r="X300" s="81"/>
      <c r="Y300" s="81"/>
      <c r="Z300" s="81"/>
      <c r="AA300" s="81"/>
      <c r="AB300" s="81"/>
      <c r="AC300" s="81"/>
      <c r="AD300" s="81"/>
      <c r="AE300" s="81"/>
      <c r="AF300" s="81"/>
      <c r="AG300" s="81"/>
      <c r="AH300" s="81"/>
      <c r="AI300" s="81"/>
      <c r="AJ300" s="81"/>
      <c r="AK300" s="81"/>
      <c r="AL300" s="81"/>
      <c r="AM300" s="81"/>
      <c r="AN300" s="81"/>
      <c r="AO300" s="81"/>
    </row>
    <row r="301" spans="1:41" ht="15" customHeight="1" x14ac:dyDescent="0.2">
      <c r="A301" s="211">
        <v>3</v>
      </c>
      <c r="B301" s="335" t="s">
        <v>59</v>
      </c>
      <c r="C301" s="507">
        <v>15000</v>
      </c>
      <c r="D301" s="435">
        <v>2624</v>
      </c>
      <c r="E301" s="655">
        <f>D301/C301</f>
        <v>0.17493333333333333</v>
      </c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  <c r="U301" s="81"/>
      <c r="V301" s="81"/>
      <c r="W301" s="81"/>
      <c r="X301" s="81"/>
      <c r="Y301" s="81"/>
      <c r="Z301" s="81"/>
      <c r="AA301" s="81"/>
      <c r="AB301" s="81"/>
      <c r="AC301" s="81"/>
      <c r="AD301" s="81"/>
      <c r="AE301" s="81"/>
      <c r="AF301" s="81"/>
      <c r="AG301" s="81"/>
      <c r="AH301" s="81"/>
      <c r="AI301" s="81"/>
      <c r="AJ301" s="81"/>
      <c r="AK301" s="81"/>
      <c r="AL301" s="81"/>
      <c r="AM301" s="81"/>
      <c r="AN301" s="81"/>
      <c r="AO301" s="81"/>
    </row>
    <row r="302" spans="1:41" ht="12.75" customHeight="1" x14ac:dyDescent="0.2">
      <c r="A302" s="204">
        <v>32</v>
      </c>
      <c r="B302" s="336" t="s">
        <v>30</v>
      </c>
      <c r="C302" s="508">
        <v>15000</v>
      </c>
      <c r="D302" s="448">
        <v>2624</v>
      </c>
      <c r="E302" s="647">
        <f>D302/C302</f>
        <v>0.17493333333333333</v>
      </c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  <c r="U302" s="81"/>
      <c r="V302" s="81"/>
      <c r="W302" s="81"/>
      <c r="X302" s="81"/>
      <c r="Y302" s="81"/>
      <c r="Z302" s="81"/>
      <c r="AA302" s="81"/>
      <c r="AB302" s="81"/>
      <c r="AC302" s="81"/>
      <c r="AD302" s="81"/>
      <c r="AE302" s="81"/>
      <c r="AF302" s="81"/>
      <c r="AG302" s="81"/>
      <c r="AH302" s="81"/>
      <c r="AI302" s="81"/>
      <c r="AJ302" s="81"/>
      <c r="AK302" s="81"/>
      <c r="AL302" s="81"/>
      <c r="AM302" s="81"/>
      <c r="AN302" s="81"/>
      <c r="AO302" s="81"/>
    </row>
    <row r="303" spans="1:41" ht="12.75" customHeight="1" x14ac:dyDescent="0.2">
      <c r="A303" s="237">
        <v>323</v>
      </c>
      <c r="B303" s="358" t="s">
        <v>33</v>
      </c>
      <c r="C303" s="503">
        <v>15000</v>
      </c>
      <c r="D303" s="449">
        <v>2624</v>
      </c>
      <c r="E303" s="656">
        <f>D303/C303</f>
        <v>0.17493333333333333</v>
      </c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  <c r="U303" s="81"/>
      <c r="V303" s="81"/>
      <c r="W303" s="81"/>
      <c r="X303" s="81"/>
      <c r="Y303" s="81"/>
      <c r="Z303" s="81"/>
      <c r="AA303" s="81"/>
      <c r="AB303" s="81"/>
      <c r="AC303" s="81"/>
      <c r="AD303" s="81"/>
      <c r="AE303" s="81"/>
      <c r="AF303" s="81"/>
      <c r="AG303" s="81"/>
      <c r="AH303" s="81"/>
      <c r="AI303" s="81"/>
      <c r="AJ303" s="81"/>
      <c r="AK303" s="81"/>
      <c r="AL303" s="81"/>
      <c r="AM303" s="81"/>
      <c r="AN303" s="81"/>
      <c r="AO303" s="81"/>
    </row>
    <row r="304" spans="1:41" ht="12.75" customHeight="1" x14ac:dyDescent="0.2">
      <c r="A304" s="238">
        <v>323</v>
      </c>
      <c r="B304" s="359" t="s">
        <v>33</v>
      </c>
      <c r="C304" s="504">
        <v>15000</v>
      </c>
      <c r="D304" s="450">
        <v>2624</v>
      </c>
      <c r="E304" s="649">
        <f>D304/C304</f>
        <v>0.17493333333333333</v>
      </c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1"/>
      <c r="U304" s="81"/>
      <c r="V304" s="81"/>
      <c r="W304" s="81"/>
      <c r="X304" s="81"/>
      <c r="Y304" s="81"/>
      <c r="Z304" s="81"/>
      <c r="AA304" s="81"/>
      <c r="AB304" s="81"/>
      <c r="AC304" s="81"/>
      <c r="AD304" s="81"/>
      <c r="AE304" s="81"/>
      <c r="AF304" s="81"/>
      <c r="AG304" s="81"/>
      <c r="AH304" s="81"/>
      <c r="AI304" s="81"/>
      <c r="AJ304" s="81"/>
      <c r="AK304" s="81"/>
      <c r="AL304" s="81"/>
      <c r="AM304" s="81"/>
      <c r="AN304" s="81"/>
      <c r="AO304" s="81"/>
    </row>
    <row r="305" spans="1:41" ht="12.75" customHeight="1" x14ac:dyDescent="0.2">
      <c r="A305" s="251" t="s">
        <v>444</v>
      </c>
      <c r="B305" s="369" t="s">
        <v>358</v>
      </c>
      <c r="C305" s="493">
        <v>100000</v>
      </c>
      <c r="D305" s="446">
        <v>0</v>
      </c>
      <c r="E305" s="652">
        <f>D305/C305</f>
        <v>0</v>
      </c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  <c r="U305" s="81"/>
      <c r="V305" s="81"/>
      <c r="W305" s="81"/>
      <c r="X305" s="81"/>
      <c r="Y305" s="81"/>
      <c r="Z305" s="81"/>
      <c r="AA305" s="81"/>
      <c r="AB305" s="81"/>
      <c r="AC305" s="81"/>
      <c r="AD305" s="81"/>
      <c r="AE305" s="81"/>
      <c r="AF305" s="81"/>
      <c r="AG305" s="81"/>
      <c r="AH305" s="81"/>
      <c r="AI305" s="81"/>
      <c r="AJ305" s="81"/>
      <c r="AK305" s="81"/>
      <c r="AL305" s="81"/>
      <c r="AM305" s="81"/>
      <c r="AN305" s="81"/>
      <c r="AO305" s="81"/>
    </row>
    <row r="306" spans="1:41" ht="12.75" customHeight="1" x14ac:dyDescent="0.2">
      <c r="A306" s="253"/>
      <c r="B306" s="371" t="s">
        <v>269</v>
      </c>
      <c r="C306" s="492"/>
      <c r="D306" s="452"/>
      <c r="E306" s="653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  <c r="U306" s="81"/>
      <c r="V306" s="81"/>
      <c r="W306" s="81"/>
      <c r="X306" s="81"/>
      <c r="Y306" s="81"/>
      <c r="Z306" s="81"/>
      <c r="AA306" s="81"/>
      <c r="AB306" s="81"/>
      <c r="AC306" s="81"/>
      <c r="AD306" s="81"/>
      <c r="AE306" s="81"/>
      <c r="AF306" s="81"/>
      <c r="AG306" s="81"/>
      <c r="AH306" s="81"/>
      <c r="AI306" s="81"/>
      <c r="AJ306" s="81"/>
      <c r="AK306" s="81"/>
      <c r="AL306" s="81"/>
      <c r="AM306" s="81"/>
      <c r="AN306" s="81"/>
      <c r="AO306" s="81"/>
    </row>
    <row r="307" spans="1:41" ht="20.100000000000001" customHeight="1" x14ac:dyDescent="0.2">
      <c r="A307" s="250" t="s">
        <v>88</v>
      </c>
      <c r="B307" s="367" t="s">
        <v>111</v>
      </c>
      <c r="C307" s="502"/>
      <c r="D307" s="447"/>
      <c r="E307" s="654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  <c r="U307" s="81"/>
      <c r="V307" s="81"/>
      <c r="W307" s="81"/>
      <c r="X307" s="81"/>
      <c r="Y307" s="81"/>
      <c r="Z307" s="81"/>
      <c r="AA307" s="81"/>
      <c r="AB307" s="81"/>
      <c r="AC307" s="81"/>
      <c r="AD307" s="81"/>
      <c r="AE307" s="81"/>
      <c r="AF307" s="81"/>
      <c r="AG307" s="81"/>
      <c r="AH307" s="81"/>
      <c r="AI307" s="81"/>
      <c r="AJ307" s="81"/>
      <c r="AK307" s="81"/>
      <c r="AL307" s="81"/>
      <c r="AM307" s="81"/>
      <c r="AN307" s="81"/>
      <c r="AO307" s="81"/>
    </row>
    <row r="308" spans="1:41" ht="15" customHeight="1" x14ac:dyDescent="0.2">
      <c r="A308" s="211">
        <v>4</v>
      </c>
      <c r="B308" s="335" t="s">
        <v>59</v>
      </c>
      <c r="C308" s="507">
        <v>100000</v>
      </c>
      <c r="D308" s="435">
        <v>0</v>
      </c>
      <c r="E308" s="655">
        <f>D308/C308</f>
        <v>0</v>
      </c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  <c r="S308" s="81"/>
      <c r="T308" s="81"/>
      <c r="U308" s="81"/>
      <c r="V308" s="81"/>
      <c r="W308" s="81"/>
      <c r="X308" s="81"/>
      <c r="Y308" s="81"/>
      <c r="Z308" s="81"/>
      <c r="AA308" s="81"/>
      <c r="AB308" s="81"/>
      <c r="AC308" s="81"/>
      <c r="AD308" s="81"/>
      <c r="AE308" s="81"/>
      <c r="AF308" s="81"/>
      <c r="AG308" s="81"/>
      <c r="AH308" s="81"/>
      <c r="AI308" s="81"/>
      <c r="AJ308" s="81"/>
      <c r="AK308" s="81"/>
      <c r="AL308" s="81"/>
      <c r="AM308" s="81"/>
      <c r="AN308" s="81"/>
      <c r="AO308" s="81"/>
    </row>
    <row r="309" spans="1:41" ht="15" customHeight="1" x14ac:dyDescent="0.2">
      <c r="A309" s="204">
        <v>42</v>
      </c>
      <c r="B309" s="336" t="s">
        <v>30</v>
      </c>
      <c r="C309" s="508">
        <v>100000</v>
      </c>
      <c r="D309" s="448">
        <v>0</v>
      </c>
      <c r="E309" s="647">
        <f>D309/C309</f>
        <v>0</v>
      </c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1"/>
      <c r="U309" s="81"/>
      <c r="V309" s="81"/>
      <c r="W309" s="81"/>
      <c r="X309" s="81"/>
      <c r="Y309" s="81"/>
      <c r="Z309" s="81"/>
      <c r="AA309" s="81"/>
      <c r="AB309" s="81"/>
      <c r="AC309" s="81"/>
      <c r="AD309" s="81"/>
      <c r="AE309" s="81"/>
      <c r="AF309" s="81"/>
      <c r="AG309" s="81"/>
      <c r="AH309" s="81"/>
      <c r="AI309" s="81"/>
      <c r="AJ309" s="81"/>
      <c r="AK309" s="81"/>
      <c r="AL309" s="81"/>
      <c r="AM309" s="81"/>
      <c r="AN309" s="81"/>
      <c r="AO309" s="81"/>
    </row>
    <row r="310" spans="1:41" ht="12.75" customHeight="1" x14ac:dyDescent="0.2">
      <c r="A310" s="237">
        <v>421</v>
      </c>
      <c r="B310" s="358" t="s">
        <v>43</v>
      </c>
      <c r="C310" s="503">
        <v>100000</v>
      </c>
      <c r="D310" s="449">
        <v>0</v>
      </c>
      <c r="E310" s="656">
        <f>D310/C310</f>
        <v>0</v>
      </c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1"/>
      <c r="U310" s="81"/>
      <c r="V310" s="81"/>
      <c r="W310" s="81"/>
      <c r="X310" s="81"/>
      <c r="Y310" s="81"/>
      <c r="Z310" s="81"/>
      <c r="AA310" s="81"/>
      <c r="AB310" s="81"/>
      <c r="AC310" s="81"/>
      <c r="AD310" s="81"/>
      <c r="AE310" s="81"/>
      <c r="AF310" s="81"/>
      <c r="AG310" s="81"/>
      <c r="AH310" s="81"/>
      <c r="AI310" s="81"/>
      <c r="AJ310" s="81"/>
      <c r="AK310" s="81"/>
      <c r="AL310" s="81"/>
      <c r="AM310" s="81"/>
      <c r="AN310" s="81"/>
      <c r="AO310" s="81"/>
    </row>
    <row r="311" spans="1:41" ht="12.75" customHeight="1" x14ac:dyDescent="0.2">
      <c r="A311" s="238">
        <v>421</v>
      </c>
      <c r="B311" s="359" t="s">
        <v>359</v>
      </c>
      <c r="C311" s="504">
        <v>100000</v>
      </c>
      <c r="D311" s="450">
        <v>0</v>
      </c>
      <c r="E311" s="649">
        <f>D311/C311</f>
        <v>0</v>
      </c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1"/>
      <c r="U311" s="81"/>
      <c r="V311" s="81"/>
      <c r="W311" s="81"/>
      <c r="X311" s="81"/>
      <c r="Y311" s="81"/>
      <c r="Z311" s="81"/>
      <c r="AA311" s="81"/>
      <c r="AB311" s="81"/>
      <c r="AC311" s="81"/>
      <c r="AD311" s="81"/>
      <c r="AE311" s="81"/>
      <c r="AF311" s="81"/>
      <c r="AG311" s="81"/>
      <c r="AH311" s="81"/>
      <c r="AI311" s="81"/>
      <c r="AJ311" s="81"/>
      <c r="AK311" s="81"/>
      <c r="AL311" s="81"/>
      <c r="AM311" s="81"/>
      <c r="AN311" s="81"/>
      <c r="AO311" s="81"/>
    </row>
    <row r="312" spans="1:41" ht="12.75" customHeight="1" x14ac:dyDescent="0.2">
      <c r="A312" s="251" t="s">
        <v>445</v>
      </c>
      <c r="B312" s="369" t="s">
        <v>360</v>
      </c>
      <c r="C312" s="493">
        <v>0</v>
      </c>
      <c r="D312" s="446">
        <v>0</v>
      </c>
      <c r="E312" s="652">
        <v>0</v>
      </c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  <c r="S312" s="81"/>
      <c r="T312" s="81"/>
      <c r="U312" s="81"/>
      <c r="V312" s="81"/>
      <c r="W312" s="81"/>
      <c r="X312" s="81"/>
      <c r="Y312" s="81"/>
      <c r="Z312" s="81"/>
      <c r="AA312" s="81"/>
      <c r="AB312" s="81"/>
      <c r="AC312" s="81"/>
      <c r="AD312" s="81"/>
      <c r="AE312" s="81"/>
      <c r="AF312" s="81"/>
      <c r="AG312" s="81"/>
      <c r="AH312" s="81"/>
      <c r="AI312" s="81"/>
      <c r="AJ312" s="81"/>
      <c r="AK312" s="81"/>
      <c r="AL312" s="81"/>
      <c r="AM312" s="81"/>
      <c r="AN312" s="81"/>
      <c r="AO312" s="81"/>
    </row>
    <row r="313" spans="1:41" ht="12.75" customHeight="1" x14ac:dyDescent="0.2">
      <c r="A313" s="253"/>
      <c r="B313" s="371" t="s">
        <v>269</v>
      </c>
      <c r="C313" s="492"/>
      <c r="D313" s="452"/>
      <c r="E313" s="653">
        <v>0</v>
      </c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81"/>
      <c r="U313" s="81"/>
      <c r="V313" s="81"/>
      <c r="W313" s="81"/>
      <c r="X313" s="81"/>
      <c r="Y313" s="81"/>
      <c r="Z313" s="81"/>
      <c r="AA313" s="81"/>
      <c r="AB313" s="81"/>
      <c r="AC313" s="81"/>
      <c r="AD313" s="81"/>
      <c r="AE313" s="81"/>
      <c r="AF313" s="81"/>
      <c r="AG313" s="81"/>
      <c r="AH313" s="81"/>
      <c r="AI313" s="81"/>
      <c r="AJ313" s="81"/>
      <c r="AK313" s="81"/>
      <c r="AL313" s="81"/>
      <c r="AM313" s="81"/>
      <c r="AN313" s="81"/>
      <c r="AO313" s="81"/>
    </row>
    <row r="314" spans="1:41" ht="12.75" customHeight="1" x14ac:dyDescent="0.2">
      <c r="A314" s="250" t="s">
        <v>88</v>
      </c>
      <c r="B314" s="367" t="s">
        <v>111</v>
      </c>
      <c r="C314" s="502"/>
      <c r="D314" s="447"/>
      <c r="E314" s="654">
        <v>0</v>
      </c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1"/>
      <c r="U314" s="81"/>
      <c r="V314" s="81"/>
      <c r="W314" s="81"/>
      <c r="X314" s="81"/>
      <c r="Y314" s="81"/>
      <c r="Z314" s="81"/>
      <c r="AA314" s="81"/>
      <c r="AB314" s="81"/>
      <c r="AC314" s="81"/>
      <c r="AD314" s="81"/>
      <c r="AE314" s="81"/>
      <c r="AF314" s="81"/>
      <c r="AG314" s="81"/>
      <c r="AH314" s="81"/>
      <c r="AI314" s="81"/>
      <c r="AJ314" s="81"/>
      <c r="AK314" s="81"/>
      <c r="AL314" s="81"/>
      <c r="AM314" s="81"/>
      <c r="AN314" s="81"/>
      <c r="AO314" s="81"/>
    </row>
    <row r="315" spans="1:41" ht="12.75" customHeight="1" x14ac:dyDescent="0.2">
      <c r="A315" s="211">
        <v>4</v>
      </c>
      <c r="B315" s="335" t="s">
        <v>59</v>
      </c>
      <c r="C315" s="507">
        <v>0</v>
      </c>
      <c r="D315" s="435">
        <v>0</v>
      </c>
      <c r="E315" s="655">
        <v>0</v>
      </c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1"/>
      <c r="U315" s="81"/>
      <c r="V315" s="81"/>
      <c r="W315" s="81"/>
      <c r="X315" s="81"/>
      <c r="Y315" s="81"/>
      <c r="Z315" s="81"/>
      <c r="AA315" s="81"/>
      <c r="AB315" s="81"/>
      <c r="AC315" s="81"/>
      <c r="AD315" s="81"/>
      <c r="AE315" s="81"/>
      <c r="AF315" s="81"/>
      <c r="AG315" s="81"/>
      <c r="AH315" s="81"/>
      <c r="AI315" s="81"/>
      <c r="AJ315" s="81"/>
      <c r="AK315" s="81"/>
      <c r="AL315" s="81"/>
      <c r="AM315" s="81"/>
      <c r="AN315" s="81"/>
      <c r="AO315" s="81"/>
    </row>
    <row r="316" spans="1:41" ht="12.75" customHeight="1" x14ac:dyDescent="0.2">
      <c r="A316" s="204">
        <v>42</v>
      </c>
      <c r="B316" s="336" t="s">
        <v>30</v>
      </c>
      <c r="C316" s="508">
        <v>0</v>
      </c>
      <c r="D316" s="448">
        <v>0</v>
      </c>
      <c r="E316" s="647">
        <v>0</v>
      </c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81"/>
      <c r="U316" s="81"/>
      <c r="V316" s="81"/>
      <c r="W316" s="81"/>
      <c r="X316" s="81"/>
      <c r="Y316" s="81"/>
      <c r="Z316" s="81"/>
      <c r="AA316" s="81"/>
      <c r="AB316" s="81"/>
      <c r="AC316" s="81"/>
      <c r="AD316" s="81"/>
      <c r="AE316" s="81"/>
      <c r="AF316" s="81"/>
      <c r="AG316" s="81"/>
      <c r="AH316" s="81"/>
      <c r="AI316" s="81"/>
      <c r="AJ316" s="81"/>
      <c r="AK316" s="81"/>
      <c r="AL316" s="81"/>
      <c r="AM316" s="81"/>
      <c r="AN316" s="81"/>
      <c r="AO316" s="81"/>
    </row>
    <row r="317" spans="1:41" ht="15" customHeight="1" x14ac:dyDescent="0.2">
      <c r="A317" s="237">
        <v>421</v>
      </c>
      <c r="B317" s="358" t="s">
        <v>43</v>
      </c>
      <c r="C317" s="503">
        <v>0</v>
      </c>
      <c r="D317" s="449">
        <v>0</v>
      </c>
      <c r="E317" s="656">
        <v>0</v>
      </c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  <c r="S317" s="81"/>
      <c r="T317" s="81"/>
      <c r="U317" s="81"/>
      <c r="V317" s="81"/>
      <c r="W317" s="81"/>
      <c r="X317" s="81"/>
      <c r="Y317" s="81"/>
      <c r="Z317" s="81"/>
      <c r="AA317" s="81"/>
      <c r="AB317" s="81"/>
      <c r="AC317" s="81"/>
      <c r="AD317" s="81"/>
      <c r="AE317" s="81"/>
      <c r="AF317" s="81"/>
      <c r="AG317" s="81"/>
      <c r="AH317" s="81"/>
      <c r="AI317" s="81"/>
      <c r="AJ317" s="81"/>
      <c r="AK317" s="81"/>
      <c r="AL317" s="81"/>
      <c r="AM317" s="81"/>
      <c r="AN317" s="81"/>
      <c r="AO317" s="81"/>
    </row>
    <row r="318" spans="1:41" ht="15" customHeight="1" x14ac:dyDescent="0.2">
      <c r="A318" s="238">
        <v>421</v>
      </c>
      <c r="B318" s="359" t="s">
        <v>359</v>
      </c>
      <c r="C318" s="504">
        <v>0</v>
      </c>
      <c r="D318" s="450">
        <v>0</v>
      </c>
      <c r="E318" s="649">
        <v>0</v>
      </c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1"/>
      <c r="U318" s="81"/>
      <c r="V318" s="81"/>
      <c r="W318" s="81"/>
      <c r="X318" s="81"/>
      <c r="Y318" s="81"/>
      <c r="Z318" s="81"/>
      <c r="AA318" s="81"/>
      <c r="AB318" s="81"/>
      <c r="AC318" s="81"/>
      <c r="AD318" s="81"/>
      <c r="AE318" s="81"/>
      <c r="AF318" s="81"/>
      <c r="AG318" s="81"/>
      <c r="AH318" s="81"/>
      <c r="AI318" s="81"/>
      <c r="AJ318" s="81"/>
      <c r="AK318" s="81"/>
      <c r="AL318" s="81"/>
      <c r="AM318" s="81"/>
      <c r="AN318" s="81"/>
      <c r="AO318" s="81"/>
    </row>
    <row r="319" spans="1:41" ht="12.75" customHeight="1" x14ac:dyDescent="0.2">
      <c r="A319" s="634" t="s">
        <v>357</v>
      </c>
      <c r="B319" s="369" t="s">
        <v>443</v>
      </c>
      <c r="C319" s="635">
        <v>30000</v>
      </c>
      <c r="D319" s="635">
        <v>0</v>
      </c>
      <c r="E319" s="652">
        <f>D319/C319</f>
        <v>0</v>
      </c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81"/>
      <c r="U319" s="81"/>
      <c r="V319" s="81"/>
      <c r="W319" s="81"/>
      <c r="X319" s="81"/>
      <c r="Y319" s="81"/>
      <c r="Z319" s="81"/>
      <c r="AA319" s="81"/>
      <c r="AB319" s="81"/>
      <c r="AC319" s="81"/>
      <c r="AD319" s="81"/>
      <c r="AE319" s="81"/>
      <c r="AF319" s="81"/>
      <c r="AG319" s="81"/>
      <c r="AH319" s="81"/>
      <c r="AI319" s="81"/>
      <c r="AJ319" s="81"/>
      <c r="AK319" s="81"/>
      <c r="AL319" s="81"/>
      <c r="AM319" s="81"/>
      <c r="AN319" s="81"/>
      <c r="AO319" s="81"/>
    </row>
    <row r="320" spans="1:41" ht="12.75" customHeight="1" x14ac:dyDescent="0.2">
      <c r="A320" s="636"/>
      <c r="B320" s="371" t="s">
        <v>269</v>
      </c>
      <c r="C320" s="637"/>
      <c r="D320" s="637"/>
      <c r="E320" s="653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81"/>
      <c r="T320" s="81"/>
      <c r="U320" s="81"/>
      <c r="V320" s="81"/>
      <c r="W320" s="81"/>
      <c r="X320" s="81"/>
      <c r="Y320" s="81"/>
      <c r="Z320" s="81"/>
      <c r="AA320" s="81"/>
      <c r="AB320" s="81"/>
      <c r="AC320" s="81"/>
      <c r="AD320" s="81"/>
      <c r="AE320" s="81"/>
      <c r="AF320" s="81"/>
      <c r="AG320" s="81"/>
      <c r="AH320" s="81"/>
      <c r="AI320" s="81"/>
      <c r="AJ320" s="81"/>
      <c r="AK320" s="81"/>
      <c r="AL320" s="81"/>
      <c r="AM320" s="81"/>
      <c r="AN320" s="81"/>
      <c r="AO320" s="81"/>
    </row>
    <row r="321" spans="1:41" ht="12.75" customHeight="1" x14ac:dyDescent="0.2">
      <c r="A321" s="638" t="s">
        <v>88</v>
      </c>
      <c r="B321" s="367" t="s">
        <v>111</v>
      </c>
      <c r="C321" s="639"/>
      <c r="D321" s="639"/>
      <c r="E321" s="654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  <c r="S321" s="81"/>
      <c r="T321" s="81"/>
      <c r="U321" s="81"/>
      <c r="V321" s="81"/>
      <c r="W321" s="81"/>
      <c r="X321" s="81"/>
      <c r="Y321" s="81"/>
      <c r="Z321" s="81"/>
      <c r="AA321" s="81"/>
      <c r="AB321" s="81"/>
      <c r="AC321" s="81"/>
      <c r="AD321" s="81"/>
      <c r="AE321" s="81"/>
      <c r="AF321" s="81"/>
      <c r="AG321" s="81"/>
      <c r="AH321" s="81"/>
      <c r="AI321" s="81"/>
      <c r="AJ321" s="81"/>
      <c r="AK321" s="81"/>
      <c r="AL321" s="81"/>
      <c r="AM321" s="81"/>
      <c r="AN321" s="81"/>
      <c r="AO321" s="81"/>
    </row>
    <row r="322" spans="1:41" ht="12.75" customHeight="1" x14ac:dyDescent="0.2">
      <c r="A322" s="211">
        <v>3</v>
      </c>
      <c r="B322" s="335" t="s">
        <v>59</v>
      </c>
      <c r="C322" s="569">
        <v>30000</v>
      </c>
      <c r="D322" s="569">
        <v>0</v>
      </c>
      <c r="E322" s="655">
        <f>D322/C322</f>
        <v>0</v>
      </c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  <c r="S322" s="81"/>
      <c r="T322" s="81"/>
      <c r="U322" s="81"/>
      <c r="V322" s="81"/>
      <c r="W322" s="81"/>
      <c r="X322" s="81"/>
      <c r="Y322" s="81"/>
      <c r="Z322" s="81"/>
      <c r="AA322" s="81"/>
      <c r="AB322" s="81"/>
      <c r="AC322" s="81"/>
      <c r="AD322" s="81"/>
      <c r="AE322" s="81"/>
      <c r="AF322" s="81"/>
      <c r="AG322" s="81"/>
      <c r="AH322" s="81"/>
      <c r="AI322" s="81"/>
      <c r="AJ322" s="81"/>
      <c r="AK322" s="81"/>
      <c r="AL322" s="81"/>
      <c r="AM322" s="81"/>
      <c r="AN322" s="81"/>
      <c r="AO322" s="81"/>
    </row>
    <row r="323" spans="1:41" ht="12.75" customHeight="1" x14ac:dyDescent="0.2">
      <c r="A323" s="640">
        <v>32</v>
      </c>
      <c r="B323" s="336" t="s">
        <v>30</v>
      </c>
      <c r="C323" s="552">
        <v>30000</v>
      </c>
      <c r="D323" s="552">
        <v>0</v>
      </c>
      <c r="E323" s="647">
        <f>D323/C323</f>
        <v>0</v>
      </c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81"/>
      <c r="T323" s="81"/>
      <c r="U323" s="81"/>
      <c r="V323" s="81"/>
      <c r="W323" s="81"/>
      <c r="X323" s="81"/>
      <c r="Y323" s="81"/>
      <c r="Z323" s="81"/>
      <c r="AA323" s="81"/>
      <c r="AB323" s="81"/>
      <c r="AC323" s="81"/>
      <c r="AD323" s="81"/>
      <c r="AE323" s="81"/>
      <c r="AF323" s="81"/>
      <c r="AG323" s="81"/>
      <c r="AH323" s="81"/>
      <c r="AI323" s="81"/>
      <c r="AJ323" s="81"/>
      <c r="AK323" s="81"/>
      <c r="AL323" s="81"/>
      <c r="AM323" s="81"/>
      <c r="AN323" s="81"/>
      <c r="AO323" s="81"/>
    </row>
    <row r="324" spans="1:41" ht="12.75" customHeight="1" x14ac:dyDescent="0.2">
      <c r="A324" s="641">
        <v>323</v>
      </c>
      <c r="B324" s="358" t="s">
        <v>33</v>
      </c>
      <c r="C324" s="642">
        <v>30000</v>
      </c>
      <c r="D324" s="642">
        <v>0</v>
      </c>
      <c r="E324" s="656">
        <f>D324/C324</f>
        <v>0</v>
      </c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  <c r="S324" s="81"/>
      <c r="T324" s="81"/>
      <c r="U324" s="81"/>
      <c r="V324" s="81"/>
      <c r="W324" s="81"/>
      <c r="X324" s="81"/>
      <c r="Y324" s="81"/>
      <c r="Z324" s="81"/>
      <c r="AA324" s="81"/>
      <c r="AB324" s="81"/>
      <c r="AC324" s="81"/>
      <c r="AD324" s="81"/>
      <c r="AE324" s="81"/>
      <c r="AF324" s="81"/>
      <c r="AG324" s="81"/>
      <c r="AH324" s="81"/>
      <c r="AI324" s="81"/>
      <c r="AJ324" s="81"/>
      <c r="AK324" s="81"/>
      <c r="AL324" s="81"/>
      <c r="AM324" s="81"/>
      <c r="AN324" s="81"/>
      <c r="AO324" s="81"/>
    </row>
    <row r="325" spans="1:41" ht="15.75" customHeight="1" x14ac:dyDescent="0.2">
      <c r="A325" s="527">
        <v>323</v>
      </c>
      <c r="B325" s="359" t="s">
        <v>33</v>
      </c>
      <c r="C325" s="548">
        <v>30000</v>
      </c>
      <c r="D325" s="548">
        <v>0</v>
      </c>
      <c r="E325" s="649">
        <f>D325/C325</f>
        <v>0</v>
      </c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1"/>
      <c r="U325" s="81"/>
      <c r="V325" s="81"/>
      <c r="W325" s="81"/>
      <c r="X325" s="81"/>
      <c r="Y325" s="81"/>
      <c r="Z325" s="81"/>
      <c r="AA325" s="81"/>
      <c r="AB325" s="81"/>
      <c r="AC325" s="81"/>
      <c r="AD325" s="81"/>
      <c r="AE325" s="81"/>
      <c r="AF325" s="81"/>
      <c r="AG325" s="81"/>
      <c r="AH325" s="81"/>
      <c r="AI325" s="81"/>
      <c r="AJ325" s="81"/>
      <c r="AK325" s="81"/>
      <c r="AL325" s="81"/>
      <c r="AM325" s="81"/>
      <c r="AN325" s="81"/>
      <c r="AO325" s="81"/>
    </row>
    <row r="326" spans="1:41" ht="12.75" customHeight="1" x14ac:dyDescent="0.2">
      <c r="A326" s="254"/>
      <c r="B326" s="372" t="s">
        <v>97</v>
      </c>
      <c r="C326" s="512"/>
      <c r="D326" s="442"/>
      <c r="E326" s="745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  <c r="S326" s="81"/>
      <c r="T326" s="81"/>
      <c r="U326" s="81"/>
      <c r="V326" s="81"/>
      <c r="W326" s="81"/>
      <c r="X326" s="81"/>
      <c r="Y326" s="81"/>
      <c r="Z326" s="81"/>
      <c r="AA326" s="81"/>
      <c r="AB326" s="81"/>
      <c r="AC326" s="81"/>
      <c r="AD326" s="81"/>
      <c r="AE326" s="81"/>
      <c r="AF326" s="81"/>
      <c r="AG326" s="81"/>
      <c r="AH326" s="81"/>
      <c r="AI326" s="81"/>
      <c r="AJ326" s="81"/>
      <c r="AK326" s="81"/>
      <c r="AL326" s="81"/>
      <c r="AM326" s="81"/>
      <c r="AN326" s="81"/>
      <c r="AO326" s="81"/>
    </row>
    <row r="327" spans="1:41" ht="15" customHeight="1" x14ac:dyDescent="0.2">
      <c r="A327" s="255" t="s">
        <v>274</v>
      </c>
      <c r="B327" s="373"/>
      <c r="C327" s="491">
        <v>235000</v>
      </c>
      <c r="D327" s="416">
        <f>D328+D335</f>
        <v>110239.63</v>
      </c>
      <c r="E327" s="740">
        <f>D327/C327</f>
        <v>0.46910480851063829</v>
      </c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  <c r="S327" s="81"/>
      <c r="T327" s="81"/>
      <c r="U327" s="81"/>
      <c r="V327" s="81"/>
      <c r="W327" s="81"/>
      <c r="X327" s="81"/>
      <c r="Y327" s="81"/>
      <c r="Z327" s="81"/>
      <c r="AA327" s="81"/>
      <c r="AB327" s="81"/>
      <c r="AC327" s="81"/>
      <c r="AD327" s="81"/>
      <c r="AE327" s="81"/>
      <c r="AF327" s="81"/>
      <c r="AG327" s="81"/>
      <c r="AH327" s="81"/>
      <c r="AI327" s="81"/>
      <c r="AJ327" s="81"/>
      <c r="AK327" s="81"/>
      <c r="AL327" s="81"/>
      <c r="AM327" s="81"/>
      <c r="AN327" s="81"/>
      <c r="AO327" s="81"/>
    </row>
    <row r="328" spans="1:41" ht="15" customHeight="1" x14ac:dyDescent="0.2">
      <c r="A328" s="259" t="s">
        <v>447</v>
      </c>
      <c r="B328" s="91" t="s">
        <v>189</v>
      </c>
      <c r="C328" s="493">
        <v>35000</v>
      </c>
      <c r="D328" s="417">
        <f>D331</f>
        <v>17975.63</v>
      </c>
      <c r="E328" s="723">
        <f>D328/C328</f>
        <v>0.51358942857142864</v>
      </c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  <c r="S328" s="81"/>
      <c r="T328" s="81"/>
      <c r="U328" s="81"/>
      <c r="V328" s="81"/>
      <c r="W328" s="81"/>
      <c r="X328" s="81"/>
      <c r="Y328" s="81"/>
      <c r="Z328" s="81"/>
      <c r="AA328" s="81"/>
      <c r="AB328" s="81"/>
      <c r="AC328" s="81"/>
      <c r="AD328" s="81"/>
      <c r="AE328" s="81"/>
      <c r="AF328" s="81"/>
      <c r="AG328" s="81"/>
      <c r="AH328" s="81"/>
      <c r="AI328" s="81"/>
      <c r="AJ328" s="81"/>
      <c r="AK328" s="81"/>
      <c r="AL328" s="81"/>
      <c r="AM328" s="81"/>
      <c r="AN328" s="81"/>
      <c r="AO328" s="81"/>
    </row>
    <row r="329" spans="1:41" ht="12.75" customHeight="1" x14ac:dyDescent="0.2">
      <c r="A329" s="256"/>
      <c r="B329" s="374" t="s">
        <v>267</v>
      </c>
      <c r="C329" s="492"/>
      <c r="D329" s="417"/>
      <c r="E329" s="723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1"/>
      <c r="U329" s="81"/>
      <c r="V329" s="81"/>
      <c r="W329" s="81"/>
      <c r="X329" s="81"/>
      <c r="Y329" s="81"/>
      <c r="Z329" s="81"/>
      <c r="AA329" s="81"/>
      <c r="AB329" s="81"/>
      <c r="AC329" s="81"/>
      <c r="AD329" s="81"/>
      <c r="AE329" s="81"/>
      <c r="AF329" s="81"/>
      <c r="AG329" s="81"/>
      <c r="AH329" s="81"/>
      <c r="AI329" s="81"/>
      <c r="AJ329" s="81"/>
      <c r="AK329" s="81"/>
      <c r="AL329" s="81"/>
      <c r="AM329" s="81"/>
      <c r="AN329" s="81"/>
      <c r="AO329" s="81"/>
    </row>
    <row r="330" spans="1:41" ht="12.75" customHeight="1" x14ac:dyDescent="0.2">
      <c r="A330" s="257" t="s">
        <v>94</v>
      </c>
      <c r="B330" s="198" t="s">
        <v>111</v>
      </c>
      <c r="C330" s="502"/>
      <c r="D330" s="418"/>
      <c r="E330" s="724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  <c r="S330" s="81"/>
      <c r="T330" s="81"/>
      <c r="U330" s="81"/>
      <c r="V330" s="81"/>
      <c r="W330" s="81"/>
      <c r="X330" s="81"/>
      <c r="Y330" s="81"/>
      <c r="Z330" s="81"/>
      <c r="AA330" s="81"/>
      <c r="AB330" s="81"/>
      <c r="AC330" s="81"/>
      <c r="AD330" s="81"/>
      <c r="AE330" s="81"/>
      <c r="AF330" s="81"/>
      <c r="AG330" s="81"/>
      <c r="AH330" s="81"/>
      <c r="AI330" s="81"/>
      <c r="AJ330" s="81"/>
      <c r="AK330" s="81"/>
      <c r="AL330" s="81"/>
      <c r="AM330" s="81"/>
      <c r="AN330" s="81"/>
      <c r="AO330" s="81"/>
    </row>
    <row r="331" spans="1:41" ht="12.75" customHeight="1" x14ac:dyDescent="0.2">
      <c r="A331" s="258">
        <v>3</v>
      </c>
      <c r="B331" s="375" t="s">
        <v>59</v>
      </c>
      <c r="C331" s="507">
        <v>35000</v>
      </c>
      <c r="D331" s="419">
        <f>D332</f>
        <v>17975.63</v>
      </c>
      <c r="E331" s="646">
        <f>D331/C331</f>
        <v>0.51358942857142864</v>
      </c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  <c r="S331" s="81"/>
      <c r="T331" s="81"/>
      <c r="U331" s="81"/>
      <c r="V331" s="81"/>
      <c r="W331" s="81"/>
      <c r="X331" s="81"/>
      <c r="Y331" s="81"/>
      <c r="Z331" s="81"/>
      <c r="AA331" s="81"/>
      <c r="AB331" s="81"/>
      <c r="AC331" s="81"/>
      <c r="AD331" s="81"/>
      <c r="AE331" s="81"/>
      <c r="AF331" s="81"/>
      <c r="AG331" s="81"/>
      <c r="AH331" s="81"/>
      <c r="AI331" s="81"/>
      <c r="AJ331" s="81"/>
      <c r="AK331" s="81"/>
      <c r="AL331" s="81"/>
      <c r="AM331" s="81"/>
      <c r="AN331" s="81"/>
      <c r="AO331" s="81"/>
    </row>
    <row r="332" spans="1:41" ht="12.75" customHeight="1" x14ac:dyDescent="0.2">
      <c r="A332" s="204">
        <v>32</v>
      </c>
      <c r="B332" s="336" t="s">
        <v>30</v>
      </c>
      <c r="C332" s="508">
        <v>35000</v>
      </c>
      <c r="D332" s="420">
        <f>D333</f>
        <v>17975.63</v>
      </c>
      <c r="E332" s="725">
        <f>D332/C332</f>
        <v>0.51358942857142864</v>
      </c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  <c r="S332" s="81"/>
      <c r="T332" s="81"/>
      <c r="U332" s="81"/>
      <c r="V332" s="81"/>
      <c r="W332" s="81"/>
      <c r="X332" s="81"/>
      <c r="Y332" s="81"/>
      <c r="Z332" s="81"/>
      <c r="AA332" s="81"/>
      <c r="AB332" s="81"/>
      <c r="AC332" s="81"/>
      <c r="AD332" s="81"/>
      <c r="AE332" s="81"/>
      <c r="AF332" s="81"/>
      <c r="AG332" s="81"/>
      <c r="AH332" s="81"/>
      <c r="AI332" s="81"/>
      <c r="AJ332" s="81"/>
      <c r="AK332" s="81"/>
      <c r="AL332" s="81"/>
      <c r="AM332" s="81"/>
      <c r="AN332" s="81"/>
      <c r="AO332" s="81"/>
    </row>
    <row r="333" spans="1:41" ht="12.75" customHeight="1" x14ac:dyDescent="0.2">
      <c r="A333" s="237">
        <v>323</v>
      </c>
      <c r="B333" s="358" t="s">
        <v>33</v>
      </c>
      <c r="C333" s="503">
        <v>35000</v>
      </c>
      <c r="D333" s="436">
        <f>D334</f>
        <v>17975.63</v>
      </c>
      <c r="E333" s="738">
        <f>D333/C333</f>
        <v>0.51358942857142864</v>
      </c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81"/>
      <c r="T333" s="81"/>
      <c r="U333" s="81"/>
      <c r="V333" s="81"/>
      <c r="W333" s="81"/>
      <c r="X333" s="81"/>
      <c r="Y333" s="81"/>
      <c r="Z333" s="81"/>
      <c r="AA333" s="81"/>
      <c r="AB333" s="81"/>
      <c r="AC333" s="81"/>
      <c r="AD333" s="81"/>
      <c r="AE333" s="81"/>
      <c r="AF333" s="81"/>
      <c r="AG333" s="81"/>
      <c r="AH333" s="81"/>
      <c r="AI333" s="81"/>
      <c r="AJ333" s="81"/>
      <c r="AK333" s="81"/>
      <c r="AL333" s="81"/>
      <c r="AM333" s="81"/>
      <c r="AN333" s="81"/>
      <c r="AO333" s="81"/>
    </row>
    <row r="334" spans="1:41" ht="12.75" customHeight="1" x14ac:dyDescent="0.2">
      <c r="A334" s="238">
        <v>323</v>
      </c>
      <c r="B334" s="359" t="s">
        <v>33</v>
      </c>
      <c r="C334" s="504">
        <v>35000</v>
      </c>
      <c r="D334" s="437">
        <v>17975.63</v>
      </c>
      <c r="E334" s="739">
        <f>D334/C334</f>
        <v>0.51358942857142864</v>
      </c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  <c r="S334" s="81"/>
      <c r="T334" s="81"/>
      <c r="U334" s="81"/>
      <c r="V334" s="81"/>
      <c r="W334" s="81"/>
      <c r="X334" s="81"/>
      <c r="Y334" s="81"/>
      <c r="Z334" s="81"/>
      <c r="AA334" s="81"/>
      <c r="AB334" s="81"/>
      <c r="AC334" s="81"/>
      <c r="AD334" s="81"/>
      <c r="AE334" s="81"/>
      <c r="AF334" s="81"/>
      <c r="AG334" s="81"/>
      <c r="AH334" s="81"/>
      <c r="AI334" s="81"/>
      <c r="AJ334" s="81"/>
      <c r="AK334" s="81"/>
      <c r="AL334" s="81"/>
      <c r="AM334" s="81"/>
      <c r="AN334" s="81"/>
      <c r="AO334" s="81"/>
    </row>
    <row r="335" spans="1:41" x14ac:dyDescent="0.2">
      <c r="A335" s="251" t="s">
        <v>448</v>
      </c>
      <c r="B335" s="369" t="s">
        <v>190</v>
      </c>
      <c r="C335" s="493">
        <v>200000</v>
      </c>
      <c r="D335" s="446">
        <f>D338</f>
        <v>92264</v>
      </c>
      <c r="E335" s="652">
        <f>D335/C335</f>
        <v>0.46132000000000001</v>
      </c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  <c r="S335" s="81"/>
      <c r="T335" s="81"/>
      <c r="U335" s="81"/>
      <c r="V335" s="81"/>
      <c r="W335" s="81"/>
      <c r="X335" s="81"/>
      <c r="Y335" s="81"/>
      <c r="Z335" s="81"/>
      <c r="AA335" s="81"/>
      <c r="AB335" s="81"/>
      <c r="AC335" s="81"/>
      <c r="AD335" s="81"/>
      <c r="AE335" s="81"/>
      <c r="AF335" s="81"/>
      <c r="AG335" s="81"/>
      <c r="AH335" s="81"/>
      <c r="AI335" s="81"/>
      <c r="AJ335" s="81"/>
      <c r="AK335" s="81"/>
      <c r="AL335" s="81"/>
      <c r="AM335" s="81"/>
      <c r="AN335" s="81"/>
      <c r="AO335" s="81"/>
    </row>
    <row r="336" spans="1:41" ht="15" customHeight="1" x14ac:dyDescent="0.2">
      <c r="A336" s="260"/>
      <c r="B336" s="376" t="s">
        <v>268</v>
      </c>
      <c r="C336" s="492"/>
      <c r="D336" s="446"/>
      <c r="E336" s="652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  <c r="S336" s="81"/>
      <c r="T336" s="81"/>
      <c r="U336" s="81"/>
      <c r="V336" s="81"/>
      <c r="W336" s="81"/>
      <c r="X336" s="81"/>
      <c r="Y336" s="81"/>
      <c r="Z336" s="81"/>
      <c r="AA336" s="81"/>
      <c r="AB336" s="81"/>
      <c r="AC336" s="81"/>
      <c r="AD336" s="81"/>
      <c r="AE336" s="81"/>
      <c r="AF336" s="81"/>
      <c r="AG336" s="81"/>
      <c r="AH336" s="81"/>
      <c r="AI336" s="81"/>
      <c r="AJ336" s="81"/>
      <c r="AK336" s="81"/>
      <c r="AL336" s="81"/>
      <c r="AM336" s="81"/>
      <c r="AN336" s="81"/>
      <c r="AO336" s="81"/>
    </row>
    <row r="337" spans="1:41" ht="13.5" customHeight="1" x14ac:dyDescent="0.2">
      <c r="A337" s="261" t="s">
        <v>88</v>
      </c>
      <c r="B337" s="377" t="s">
        <v>111</v>
      </c>
      <c r="C337" s="502"/>
      <c r="D337" s="447"/>
      <c r="E337" s="654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  <c r="S337" s="81"/>
      <c r="T337" s="81"/>
      <c r="U337" s="81"/>
      <c r="V337" s="81"/>
      <c r="W337" s="81"/>
      <c r="X337" s="81"/>
      <c r="Y337" s="81"/>
      <c r="Z337" s="81"/>
      <c r="AA337" s="81"/>
      <c r="AB337" s="81"/>
      <c r="AC337" s="81"/>
      <c r="AD337" s="81"/>
      <c r="AE337" s="81"/>
      <c r="AF337" s="81"/>
      <c r="AG337" s="81"/>
      <c r="AH337" s="81"/>
      <c r="AI337" s="81"/>
      <c r="AJ337" s="81"/>
      <c r="AK337" s="81"/>
      <c r="AL337" s="81"/>
      <c r="AM337" s="81"/>
      <c r="AN337" s="81"/>
      <c r="AO337" s="81"/>
    </row>
    <row r="338" spans="1:41" ht="15" customHeight="1" x14ac:dyDescent="0.2">
      <c r="A338" s="258">
        <v>3</v>
      </c>
      <c r="B338" s="375" t="s">
        <v>59</v>
      </c>
      <c r="C338" s="507">
        <v>200000</v>
      </c>
      <c r="D338" s="419">
        <f>D339</f>
        <v>92264</v>
      </c>
      <c r="E338" s="646">
        <f t="shared" ref="E338:E343" si="6">D338/C338</f>
        <v>0.46132000000000001</v>
      </c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  <c r="S338" s="81"/>
      <c r="T338" s="81"/>
      <c r="U338" s="81"/>
      <c r="V338" s="81"/>
      <c r="W338" s="81"/>
      <c r="X338" s="81"/>
      <c r="Y338" s="81"/>
      <c r="Z338" s="81"/>
      <c r="AA338" s="81"/>
      <c r="AB338" s="81"/>
      <c r="AC338" s="81"/>
      <c r="AD338" s="81"/>
      <c r="AE338" s="81"/>
      <c r="AF338" s="81"/>
      <c r="AG338" s="81"/>
      <c r="AH338" s="81"/>
      <c r="AI338" s="81"/>
      <c r="AJ338" s="81"/>
      <c r="AK338" s="81"/>
      <c r="AL338" s="81"/>
      <c r="AM338" s="81"/>
      <c r="AN338" s="81"/>
      <c r="AO338" s="81"/>
    </row>
    <row r="339" spans="1:41" ht="12.75" customHeight="1" x14ac:dyDescent="0.2">
      <c r="A339" s="240">
        <v>38</v>
      </c>
      <c r="B339" s="336" t="s">
        <v>38</v>
      </c>
      <c r="C339" s="508">
        <v>200000</v>
      </c>
      <c r="D339" s="448">
        <f>D340</f>
        <v>92264</v>
      </c>
      <c r="E339" s="647">
        <f t="shared" si="6"/>
        <v>0.46132000000000001</v>
      </c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  <c r="S339" s="81"/>
      <c r="T339" s="81"/>
      <c r="U339" s="81"/>
      <c r="V339" s="81"/>
      <c r="W339" s="81"/>
      <c r="X339" s="81"/>
      <c r="Y339" s="81"/>
      <c r="Z339" s="81"/>
      <c r="AA339" s="81"/>
      <c r="AB339" s="81"/>
      <c r="AC339" s="81"/>
      <c r="AD339" s="81"/>
      <c r="AE339" s="81"/>
      <c r="AF339" s="81"/>
      <c r="AG339" s="81"/>
      <c r="AH339" s="81"/>
      <c r="AI339" s="81"/>
      <c r="AJ339" s="81"/>
      <c r="AK339" s="81"/>
      <c r="AL339" s="81"/>
      <c r="AM339" s="81"/>
      <c r="AN339" s="81"/>
      <c r="AO339" s="81"/>
    </row>
    <row r="340" spans="1:41" ht="12.75" customHeight="1" x14ac:dyDescent="0.2">
      <c r="A340" s="237">
        <v>383</v>
      </c>
      <c r="B340" s="358" t="s">
        <v>105</v>
      </c>
      <c r="C340" s="503">
        <v>200000</v>
      </c>
      <c r="D340" s="449">
        <f>D341</f>
        <v>92264</v>
      </c>
      <c r="E340" s="656">
        <f t="shared" si="6"/>
        <v>0.46132000000000001</v>
      </c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  <c r="S340" s="81"/>
      <c r="T340" s="81"/>
      <c r="U340" s="81"/>
      <c r="V340" s="81"/>
      <c r="W340" s="81"/>
      <c r="X340" s="81"/>
      <c r="Y340" s="81"/>
      <c r="Z340" s="81"/>
      <c r="AA340" s="81"/>
      <c r="AB340" s="81"/>
      <c r="AC340" s="81"/>
      <c r="AD340" s="81"/>
      <c r="AE340" s="81"/>
      <c r="AF340" s="81"/>
      <c r="AG340" s="81"/>
      <c r="AH340" s="81"/>
      <c r="AI340" s="81"/>
      <c r="AJ340" s="81"/>
      <c r="AK340" s="81"/>
      <c r="AL340" s="81"/>
      <c r="AM340" s="81"/>
      <c r="AN340" s="81"/>
      <c r="AO340" s="81"/>
    </row>
    <row r="341" spans="1:41" ht="12.75" customHeight="1" x14ac:dyDescent="0.2">
      <c r="A341" s="238">
        <v>383</v>
      </c>
      <c r="B341" s="359" t="s">
        <v>105</v>
      </c>
      <c r="C341" s="504">
        <v>200000</v>
      </c>
      <c r="D341" s="450">
        <v>92264</v>
      </c>
      <c r="E341" s="649">
        <f t="shared" si="6"/>
        <v>0.46132000000000001</v>
      </c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  <c r="S341" s="81"/>
      <c r="T341" s="81"/>
      <c r="U341" s="81"/>
      <c r="V341" s="81"/>
      <c r="W341" s="81"/>
      <c r="X341" s="81"/>
      <c r="Y341" s="81"/>
      <c r="Z341" s="81"/>
      <c r="AA341" s="81"/>
      <c r="AB341" s="81"/>
      <c r="AC341" s="81"/>
      <c r="AD341" s="81"/>
      <c r="AE341" s="81"/>
      <c r="AF341" s="81"/>
      <c r="AG341" s="81"/>
      <c r="AH341" s="81"/>
      <c r="AI341" s="81"/>
      <c r="AJ341" s="81"/>
      <c r="AK341" s="81"/>
      <c r="AL341" s="81"/>
      <c r="AM341" s="81"/>
      <c r="AN341" s="81"/>
      <c r="AO341" s="81"/>
    </row>
    <row r="342" spans="1:41" ht="12.75" customHeight="1" x14ac:dyDescent="0.2">
      <c r="A342" s="920" t="s">
        <v>240</v>
      </c>
      <c r="B342" s="921"/>
      <c r="C342" s="491">
        <v>90000</v>
      </c>
      <c r="D342" s="416">
        <v>0</v>
      </c>
      <c r="E342" s="740">
        <f t="shared" si="6"/>
        <v>0</v>
      </c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  <c r="S342" s="81"/>
      <c r="T342" s="81"/>
      <c r="U342" s="81"/>
      <c r="V342" s="81"/>
      <c r="W342" s="81"/>
      <c r="X342" s="81"/>
      <c r="Y342" s="81"/>
      <c r="Z342" s="81"/>
      <c r="AA342" s="81"/>
      <c r="AB342" s="81"/>
      <c r="AC342" s="81"/>
      <c r="AD342" s="81"/>
      <c r="AE342" s="81"/>
      <c r="AF342" s="81"/>
      <c r="AG342" s="81"/>
      <c r="AH342" s="81"/>
      <c r="AI342" s="81"/>
      <c r="AJ342" s="81"/>
      <c r="AK342" s="81"/>
      <c r="AL342" s="81"/>
      <c r="AM342" s="81"/>
      <c r="AN342" s="81"/>
      <c r="AO342" s="81"/>
    </row>
    <row r="343" spans="1:41" ht="12.75" customHeight="1" x14ac:dyDescent="0.2">
      <c r="A343" s="234" t="s">
        <v>254</v>
      </c>
      <c r="B343" s="357" t="s">
        <v>284</v>
      </c>
      <c r="C343" s="493">
        <v>90000</v>
      </c>
      <c r="D343" s="417">
        <v>0</v>
      </c>
      <c r="E343" s="723">
        <f t="shared" si="6"/>
        <v>0</v>
      </c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  <c r="S343" s="81"/>
      <c r="T343" s="81"/>
      <c r="U343" s="81"/>
      <c r="V343" s="81"/>
      <c r="W343" s="81"/>
      <c r="X343" s="81"/>
      <c r="Y343" s="81"/>
      <c r="Z343" s="81"/>
      <c r="AA343" s="81"/>
      <c r="AB343" s="81"/>
      <c r="AC343" s="81"/>
      <c r="AD343" s="81"/>
      <c r="AE343" s="81"/>
      <c r="AF343" s="81"/>
      <c r="AG343" s="81"/>
      <c r="AH343" s="81"/>
      <c r="AI343" s="81"/>
      <c r="AJ343" s="81"/>
      <c r="AK343" s="81"/>
      <c r="AL343" s="81"/>
      <c r="AM343" s="81"/>
      <c r="AN343" s="81"/>
      <c r="AO343" s="81"/>
    </row>
    <row r="344" spans="1:41" ht="15" customHeight="1" x14ac:dyDescent="0.2">
      <c r="A344" s="256"/>
      <c r="B344" s="374" t="s">
        <v>267</v>
      </c>
      <c r="C344" s="492"/>
      <c r="D344" s="417"/>
      <c r="E344" s="723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  <c r="S344" s="81"/>
      <c r="T344" s="81"/>
      <c r="U344" s="81"/>
      <c r="V344" s="81"/>
      <c r="W344" s="81"/>
      <c r="X344" s="81"/>
      <c r="Y344" s="81"/>
      <c r="Z344" s="81"/>
      <c r="AA344" s="81"/>
      <c r="AB344" s="81"/>
      <c r="AC344" s="81"/>
      <c r="AD344" s="81"/>
      <c r="AE344" s="81"/>
      <c r="AF344" s="81"/>
      <c r="AG344" s="81"/>
      <c r="AH344" s="81"/>
      <c r="AI344" s="81"/>
      <c r="AJ344" s="81"/>
      <c r="AK344" s="81"/>
      <c r="AL344" s="81"/>
      <c r="AM344" s="81"/>
      <c r="AN344" s="81"/>
      <c r="AO344" s="81"/>
    </row>
    <row r="345" spans="1:41" ht="15" customHeight="1" x14ac:dyDescent="0.2">
      <c r="A345" s="262" t="s">
        <v>94</v>
      </c>
      <c r="B345" s="199" t="s">
        <v>111</v>
      </c>
      <c r="C345" s="502"/>
      <c r="D345" s="418"/>
      <c r="E345" s="724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  <c r="S345" s="81"/>
      <c r="T345" s="81"/>
      <c r="U345" s="81"/>
      <c r="V345" s="81"/>
      <c r="W345" s="81"/>
      <c r="X345" s="81"/>
      <c r="Y345" s="81"/>
      <c r="Z345" s="81"/>
      <c r="AA345" s="81"/>
      <c r="AB345" s="81"/>
      <c r="AC345" s="81"/>
      <c r="AD345" s="81"/>
      <c r="AE345" s="81"/>
      <c r="AF345" s="81"/>
      <c r="AG345" s="81"/>
      <c r="AH345" s="81"/>
      <c r="AI345" s="81"/>
      <c r="AJ345" s="81"/>
      <c r="AK345" s="81"/>
      <c r="AL345" s="81"/>
      <c r="AM345" s="81"/>
      <c r="AN345" s="81"/>
      <c r="AO345" s="81"/>
    </row>
    <row r="346" spans="1:41" ht="12.75" customHeight="1" x14ac:dyDescent="0.2">
      <c r="A346" s="258">
        <v>3</v>
      </c>
      <c r="B346" s="375" t="s">
        <v>59</v>
      </c>
      <c r="C346" s="507">
        <v>90000</v>
      </c>
      <c r="D346" s="419">
        <v>0</v>
      </c>
      <c r="E346" s="646">
        <f t="shared" ref="E346:E351" si="7">D346/C346</f>
        <v>0</v>
      </c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  <c r="S346" s="81"/>
      <c r="T346" s="81"/>
      <c r="U346" s="81"/>
      <c r="V346" s="81"/>
      <c r="W346" s="81"/>
      <c r="X346" s="81"/>
      <c r="Y346" s="81"/>
      <c r="Z346" s="81"/>
      <c r="AA346" s="81"/>
      <c r="AB346" s="81"/>
      <c r="AC346" s="81"/>
      <c r="AD346" s="81"/>
      <c r="AE346" s="81"/>
      <c r="AF346" s="81"/>
      <c r="AG346" s="81"/>
      <c r="AH346" s="81"/>
      <c r="AI346" s="81"/>
      <c r="AJ346" s="81"/>
      <c r="AK346" s="81"/>
      <c r="AL346" s="81"/>
      <c r="AM346" s="81"/>
      <c r="AN346" s="81"/>
      <c r="AO346" s="81"/>
    </row>
    <row r="347" spans="1:41" ht="12.75" customHeight="1" x14ac:dyDescent="0.2">
      <c r="A347" s="204">
        <v>35</v>
      </c>
      <c r="B347" s="336" t="s">
        <v>286</v>
      </c>
      <c r="C347" s="508">
        <v>90000</v>
      </c>
      <c r="D347" s="420">
        <v>0</v>
      </c>
      <c r="E347" s="725">
        <f t="shared" si="7"/>
        <v>0</v>
      </c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  <c r="S347" s="81"/>
      <c r="T347" s="81"/>
      <c r="U347" s="81"/>
      <c r="V347" s="81"/>
      <c r="W347" s="81"/>
      <c r="X347" s="81"/>
      <c r="Y347" s="81"/>
      <c r="Z347" s="81"/>
      <c r="AA347" s="81"/>
      <c r="AB347" s="81"/>
      <c r="AC347" s="81"/>
      <c r="AD347" s="81"/>
      <c r="AE347" s="81"/>
      <c r="AF347" s="81"/>
      <c r="AG347" s="81"/>
      <c r="AH347" s="81"/>
      <c r="AI347" s="81"/>
      <c r="AJ347" s="81"/>
      <c r="AK347" s="81"/>
      <c r="AL347" s="81"/>
      <c r="AM347" s="81"/>
      <c r="AN347" s="81"/>
      <c r="AO347" s="81"/>
    </row>
    <row r="348" spans="1:41" ht="12.75" customHeight="1" x14ac:dyDescent="0.2">
      <c r="A348" s="263">
        <v>351</v>
      </c>
      <c r="B348" s="341" t="s">
        <v>287</v>
      </c>
      <c r="C348" s="503">
        <v>90000</v>
      </c>
      <c r="D348" s="436">
        <v>0</v>
      </c>
      <c r="E348" s="738">
        <f t="shared" si="7"/>
        <v>0</v>
      </c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  <c r="S348" s="81"/>
      <c r="T348" s="81"/>
      <c r="U348" s="81"/>
      <c r="V348" s="81"/>
      <c r="W348" s="81"/>
      <c r="X348" s="81"/>
      <c r="Y348" s="81"/>
      <c r="Z348" s="81"/>
      <c r="AA348" s="81"/>
      <c r="AB348" s="81"/>
      <c r="AC348" s="81"/>
      <c r="AD348" s="81"/>
      <c r="AE348" s="81"/>
      <c r="AF348" s="81"/>
      <c r="AG348" s="81"/>
      <c r="AH348" s="81"/>
      <c r="AI348" s="81"/>
      <c r="AJ348" s="81"/>
      <c r="AK348" s="81"/>
      <c r="AL348" s="81"/>
      <c r="AM348" s="81"/>
      <c r="AN348" s="81"/>
      <c r="AO348" s="81"/>
    </row>
    <row r="349" spans="1:41" ht="15" customHeight="1" x14ac:dyDescent="0.2">
      <c r="A349" s="264">
        <v>351</v>
      </c>
      <c r="B349" s="339" t="s">
        <v>285</v>
      </c>
      <c r="C349" s="504">
        <v>50000</v>
      </c>
      <c r="D349" s="423">
        <v>0</v>
      </c>
      <c r="E349" s="645">
        <f t="shared" si="7"/>
        <v>0</v>
      </c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1"/>
      <c r="U349" s="81"/>
      <c r="V349" s="81"/>
      <c r="W349" s="81"/>
      <c r="X349" s="81"/>
      <c r="Y349" s="81"/>
      <c r="Z349" s="81"/>
      <c r="AA349" s="81"/>
      <c r="AB349" s="81"/>
      <c r="AC349" s="81"/>
      <c r="AD349" s="81"/>
      <c r="AE349" s="81"/>
      <c r="AF349" s="81"/>
      <c r="AG349" s="81"/>
      <c r="AH349" s="81"/>
      <c r="AI349" s="81"/>
      <c r="AJ349" s="81"/>
      <c r="AK349" s="81"/>
      <c r="AL349" s="81"/>
      <c r="AM349" s="81"/>
      <c r="AN349" s="81"/>
      <c r="AO349" s="81"/>
    </row>
    <row r="350" spans="1:41" ht="15" customHeight="1" x14ac:dyDescent="0.2">
      <c r="A350" s="264">
        <v>351</v>
      </c>
      <c r="B350" s="339" t="s">
        <v>288</v>
      </c>
      <c r="C350" s="504">
        <v>40000</v>
      </c>
      <c r="D350" s="423">
        <v>0</v>
      </c>
      <c r="E350" s="645">
        <f t="shared" si="7"/>
        <v>0</v>
      </c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  <c r="S350" s="81"/>
      <c r="T350" s="81"/>
      <c r="U350" s="81"/>
      <c r="V350" s="81"/>
      <c r="W350" s="81"/>
      <c r="X350" s="81"/>
      <c r="Y350" s="81"/>
      <c r="Z350" s="81"/>
      <c r="AA350" s="81"/>
      <c r="AB350" s="81"/>
      <c r="AC350" s="81"/>
      <c r="AD350" s="81"/>
      <c r="AE350" s="81"/>
      <c r="AF350" s="81"/>
      <c r="AG350" s="81"/>
      <c r="AH350" s="81"/>
      <c r="AI350" s="81"/>
      <c r="AJ350" s="81"/>
      <c r="AK350" s="81"/>
      <c r="AL350" s="81"/>
      <c r="AM350" s="81"/>
      <c r="AN350" s="81"/>
      <c r="AO350" s="81"/>
    </row>
    <row r="351" spans="1:41" ht="12.75" customHeight="1" x14ac:dyDescent="0.2">
      <c r="A351" s="264">
        <v>351</v>
      </c>
      <c r="B351" s="339" t="s">
        <v>315</v>
      </c>
      <c r="C351" s="504">
        <v>0</v>
      </c>
      <c r="D351" s="423">
        <v>0</v>
      </c>
      <c r="E351" s="645" t="e">
        <f t="shared" si="7"/>
        <v>#DIV/0!</v>
      </c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  <c r="S351" s="81"/>
      <c r="T351" s="81"/>
      <c r="U351" s="81"/>
      <c r="V351" s="81"/>
      <c r="W351" s="81"/>
      <c r="X351" s="81"/>
      <c r="Y351" s="81"/>
      <c r="Z351" s="81"/>
      <c r="AA351" s="81"/>
      <c r="AB351" s="81"/>
      <c r="AC351" s="81"/>
      <c r="AD351" s="81"/>
      <c r="AE351" s="81"/>
      <c r="AF351" s="81"/>
      <c r="AG351" s="81"/>
      <c r="AH351" s="81"/>
      <c r="AI351" s="81"/>
      <c r="AJ351" s="81"/>
      <c r="AK351" s="81"/>
      <c r="AL351" s="81"/>
      <c r="AM351" s="81"/>
      <c r="AN351" s="81"/>
      <c r="AO351" s="81"/>
    </row>
    <row r="352" spans="1:41" ht="12.75" customHeight="1" x14ac:dyDescent="0.2">
      <c r="A352" s="234" t="s">
        <v>361</v>
      </c>
      <c r="B352" s="357" t="s">
        <v>125</v>
      </c>
      <c r="C352" s="493">
        <v>0</v>
      </c>
      <c r="D352" s="417">
        <v>0</v>
      </c>
      <c r="E352" s="723">
        <v>0</v>
      </c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  <c r="S352" s="81"/>
      <c r="T352" s="81"/>
      <c r="U352" s="81"/>
      <c r="V352" s="81"/>
      <c r="W352" s="81"/>
      <c r="X352" s="81"/>
      <c r="Y352" s="81"/>
      <c r="Z352" s="81"/>
      <c r="AA352" s="81"/>
      <c r="AB352" s="81"/>
      <c r="AC352" s="81"/>
      <c r="AD352" s="81"/>
      <c r="AE352" s="81"/>
      <c r="AF352" s="81"/>
      <c r="AG352" s="81"/>
      <c r="AH352" s="81"/>
      <c r="AI352" s="81"/>
      <c r="AJ352" s="81"/>
      <c r="AK352" s="81"/>
      <c r="AL352" s="81"/>
      <c r="AM352" s="81"/>
      <c r="AN352" s="81"/>
      <c r="AO352" s="81"/>
    </row>
    <row r="353" spans="1:41" ht="12.75" customHeight="1" x14ac:dyDescent="0.2">
      <c r="A353" s="235"/>
      <c r="B353" s="357" t="s">
        <v>267</v>
      </c>
      <c r="C353" s="492"/>
      <c r="D353" s="417"/>
      <c r="E353" s="723">
        <v>0</v>
      </c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  <c r="S353" s="81"/>
      <c r="T353" s="81"/>
      <c r="U353" s="81"/>
      <c r="V353" s="81"/>
      <c r="W353" s="81"/>
      <c r="X353" s="81"/>
      <c r="Y353" s="81"/>
      <c r="Z353" s="81"/>
      <c r="AA353" s="81"/>
      <c r="AB353" s="81"/>
      <c r="AC353" s="81"/>
      <c r="AD353" s="81"/>
      <c r="AE353" s="81"/>
      <c r="AF353" s="81"/>
      <c r="AG353" s="81"/>
      <c r="AH353" s="81"/>
      <c r="AI353" s="81"/>
      <c r="AJ353" s="81"/>
      <c r="AK353" s="81"/>
      <c r="AL353" s="81"/>
      <c r="AM353" s="81"/>
      <c r="AN353" s="81"/>
      <c r="AO353" s="81"/>
    </row>
    <row r="354" spans="1:41" ht="12.75" customHeight="1" x14ac:dyDescent="0.2">
      <c r="A354" s="265" t="s">
        <v>94</v>
      </c>
      <c r="B354" s="377" t="s">
        <v>111</v>
      </c>
      <c r="C354" s="502"/>
      <c r="D354" s="418"/>
      <c r="E354" s="724">
        <v>0</v>
      </c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  <c r="S354" s="81"/>
      <c r="T354" s="81"/>
      <c r="U354" s="81"/>
      <c r="V354" s="81"/>
      <c r="W354" s="81"/>
      <c r="X354" s="81"/>
      <c r="Y354" s="81"/>
      <c r="Z354" s="81"/>
      <c r="AA354" s="81"/>
      <c r="AB354" s="81"/>
      <c r="AC354" s="81"/>
      <c r="AD354" s="81"/>
      <c r="AE354" s="81"/>
      <c r="AF354" s="81"/>
      <c r="AG354" s="81"/>
      <c r="AH354" s="81"/>
      <c r="AI354" s="81"/>
      <c r="AJ354" s="81"/>
      <c r="AK354" s="81"/>
      <c r="AL354" s="81"/>
      <c r="AM354" s="81"/>
      <c r="AN354" s="81"/>
      <c r="AO354" s="81"/>
    </row>
    <row r="355" spans="1:41" ht="12.75" customHeight="1" x14ac:dyDescent="0.2">
      <c r="A355" s="203">
        <v>3</v>
      </c>
      <c r="B355" s="335" t="s">
        <v>59</v>
      </c>
      <c r="C355" s="507">
        <v>0</v>
      </c>
      <c r="D355" s="419">
        <v>0</v>
      </c>
      <c r="E355" s="646">
        <v>0</v>
      </c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  <c r="S355" s="81"/>
      <c r="T355" s="81"/>
      <c r="U355" s="81"/>
      <c r="V355" s="81"/>
      <c r="W355" s="81"/>
      <c r="X355" s="81"/>
      <c r="Y355" s="81"/>
      <c r="Z355" s="81"/>
      <c r="AA355" s="81"/>
      <c r="AB355" s="81"/>
      <c r="AC355" s="81"/>
      <c r="AD355" s="81"/>
      <c r="AE355" s="81"/>
      <c r="AF355" s="81"/>
      <c r="AG355" s="81"/>
      <c r="AH355" s="81"/>
      <c r="AI355" s="81"/>
      <c r="AJ355" s="81"/>
      <c r="AK355" s="81"/>
      <c r="AL355" s="81"/>
      <c r="AM355" s="81"/>
      <c r="AN355" s="81"/>
      <c r="AO355" s="81"/>
    </row>
    <row r="356" spans="1:41" ht="20.100000000000001" customHeight="1" x14ac:dyDescent="0.2">
      <c r="A356" s="204">
        <v>35</v>
      </c>
      <c r="B356" s="336" t="s">
        <v>71</v>
      </c>
      <c r="C356" s="508">
        <v>0</v>
      </c>
      <c r="D356" s="420">
        <v>0</v>
      </c>
      <c r="E356" s="725">
        <v>0</v>
      </c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  <c r="S356" s="81"/>
      <c r="T356" s="81"/>
      <c r="U356" s="81"/>
      <c r="V356" s="81"/>
      <c r="W356" s="81"/>
      <c r="X356" s="81"/>
      <c r="Y356" s="81"/>
      <c r="Z356" s="81"/>
      <c r="AA356" s="81"/>
      <c r="AB356" s="81"/>
      <c r="AC356" s="81"/>
      <c r="AD356" s="81"/>
      <c r="AE356" s="81"/>
      <c r="AF356" s="81"/>
      <c r="AG356" s="81"/>
      <c r="AH356" s="81"/>
      <c r="AI356" s="81"/>
      <c r="AJ356" s="81"/>
      <c r="AK356" s="81"/>
      <c r="AL356" s="81"/>
      <c r="AM356" s="81"/>
      <c r="AN356" s="81"/>
      <c r="AO356" s="81"/>
    </row>
    <row r="357" spans="1:41" ht="20.100000000000001" customHeight="1" x14ac:dyDescent="0.2">
      <c r="A357" s="525">
        <v>352</v>
      </c>
      <c r="B357" s="526" t="s">
        <v>321</v>
      </c>
      <c r="C357" s="503">
        <v>0</v>
      </c>
      <c r="D357" s="436">
        <v>0</v>
      </c>
      <c r="E357" s="738">
        <v>0</v>
      </c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  <c r="S357" s="81"/>
      <c r="T357" s="81"/>
      <c r="U357" s="81"/>
      <c r="V357" s="81"/>
      <c r="W357" s="81"/>
      <c r="X357" s="81"/>
      <c r="Y357" s="81"/>
      <c r="Z357" s="81"/>
      <c r="AA357" s="81"/>
      <c r="AB357" s="81"/>
      <c r="AC357" s="81"/>
      <c r="AD357" s="81"/>
      <c r="AE357" s="81"/>
      <c r="AF357" s="81"/>
      <c r="AG357" s="81"/>
      <c r="AH357" s="81"/>
      <c r="AI357" s="81"/>
      <c r="AJ357" s="81"/>
      <c r="AK357" s="81"/>
      <c r="AL357" s="81"/>
      <c r="AM357" s="81"/>
      <c r="AN357" s="81"/>
      <c r="AO357" s="81"/>
    </row>
    <row r="358" spans="1:41" ht="15" customHeight="1" x14ac:dyDescent="0.2">
      <c r="A358" s="264">
        <v>352</v>
      </c>
      <c r="B358" s="521" t="s">
        <v>321</v>
      </c>
      <c r="C358" s="504">
        <v>0</v>
      </c>
      <c r="D358" s="423">
        <v>0</v>
      </c>
      <c r="E358" s="645">
        <v>0</v>
      </c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  <c r="S358" s="81"/>
      <c r="T358" s="81"/>
      <c r="U358" s="81"/>
      <c r="V358" s="81"/>
      <c r="W358" s="81"/>
      <c r="X358" s="81"/>
      <c r="Y358" s="81"/>
      <c r="Z358" s="81"/>
      <c r="AA358" s="81"/>
      <c r="AB358" s="81"/>
      <c r="AC358" s="81"/>
      <c r="AD358" s="81"/>
      <c r="AE358" s="81"/>
      <c r="AF358" s="81"/>
      <c r="AG358" s="81"/>
      <c r="AH358" s="81"/>
      <c r="AI358" s="81"/>
      <c r="AJ358" s="81"/>
      <c r="AK358" s="81"/>
      <c r="AL358" s="81"/>
      <c r="AM358" s="81"/>
      <c r="AN358" s="81"/>
      <c r="AO358" s="81"/>
    </row>
    <row r="359" spans="1:41" ht="15" customHeight="1" x14ac:dyDescent="0.2">
      <c r="A359" s="266"/>
      <c r="B359" s="378" t="s">
        <v>237</v>
      </c>
      <c r="C359" s="512"/>
      <c r="D359" s="453"/>
      <c r="E359" s="750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  <c r="S359" s="81"/>
      <c r="T359" s="81"/>
      <c r="U359" s="81"/>
      <c r="V359" s="81"/>
      <c r="W359" s="81"/>
      <c r="X359" s="81"/>
      <c r="Y359" s="81"/>
      <c r="Z359" s="81"/>
      <c r="AA359" s="81"/>
      <c r="AB359" s="81"/>
      <c r="AC359" s="81"/>
      <c r="AD359" s="81"/>
      <c r="AE359" s="81"/>
      <c r="AF359" s="81"/>
      <c r="AG359" s="81"/>
      <c r="AH359" s="81"/>
      <c r="AI359" s="81"/>
      <c r="AJ359" s="81"/>
      <c r="AK359" s="81"/>
      <c r="AL359" s="81"/>
      <c r="AM359" s="81"/>
      <c r="AN359" s="81"/>
      <c r="AO359" s="81"/>
    </row>
    <row r="360" spans="1:41" ht="12.75" customHeight="1" x14ac:dyDescent="0.2">
      <c r="A360" s="916" t="s">
        <v>244</v>
      </c>
      <c r="B360" s="917"/>
      <c r="C360" s="491">
        <v>285000</v>
      </c>
      <c r="D360" s="454">
        <f>D362+D370+D378+D386+D393+D400+D407</f>
        <v>121676.58</v>
      </c>
      <c r="E360" s="751">
        <f>D360/C360</f>
        <v>0.42693536842105262</v>
      </c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  <c r="S360" s="81"/>
      <c r="T360" s="81"/>
      <c r="U360" s="81"/>
      <c r="V360" s="81"/>
      <c r="W360" s="81"/>
      <c r="X360" s="81"/>
      <c r="Y360" s="81"/>
      <c r="Z360" s="81"/>
      <c r="AA360" s="81"/>
      <c r="AB360" s="81"/>
      <c r="AC360" s="81"/>
      <c r="AD360" s="81"/>
      <c r="AE360" s="81"/>
      <c r="AF360" s="81"/>
      <c r="AG360" s="81"/>
      <c r="AH360" s="81"/>
      <c r="AI360" s="81"/>
      <c r="AJ360" s="81"/>
      <c r="AK360" s="81"/>
      <c r="AL360" s="81"/>
      <c r="AM360" s="81"/>
      <c r="AN360" s="81"/>
      <c r="AO360" s="81"/>
    </row>
    <row r="361" spans="1:41" ht="12.75" customHeight="1" x14ac:dyDescent="0.2">
      <c r="A361" s="267" t="s">
        <v>255</v>
      </c>
      <c r="B361" s="179" t="s">
        <v>193</v>
      </c>
      <c r="C361" s="492"/>
      <c r="D361" s="455"/>
      <c r="E361" s="752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  <c r="S361" s="81"/>
      <c r="T361" s="81"/>
      <c r="U361" s="81"/>
      <c r="V361" s="81"/>
      <c r="W361" s="81"/>
      <c r="X361" s="81"/>
      <c r="Y361" s="81"/>
      <c r="Z361" s="81"/>
      <c r="AA361" s="81"/>
      <c r="AB361" s="81"/>
      <c r="AC361" s="81"/>
      <c r="AD361" s="81"/>
      <c r="AE361" s="81"/>
      <c r="AF361" s="81"/>
      <c r="AG361" s="81"/>
      <c r="AH361" s="81"/>
      <c r="AI361" s="81"/>
      <c r="AJ361" s="81"/>
      <c r="AK361" s="81"/>
      <c r="AL361" s="81"/>
      <c r="AM361" s="81"/>
      <c r="AN361" s="81"/>
      <c r="AO361" s="81"/>
    </row>
    <row r="362" spans="1:41" ht="12.75" customHeight="1" x14ac:dyDescent="0.2">
      <c r="A362" s="268"/>
      <c r="B362" s="180" t="s">
        <v>194</v>
      </c>
      <c r="C362" s="493">
        <v>60000</v>
      </c>
      <c r="D362" s="446">
        <f>D365</f>
        <v>27164</v>
      </c>
      <c r="E362" s="652">
        <f>D362/C362</f>
        <v>0.45273333333333332</v>
      </c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  <c r="S362" s="81"/>
      <c r="T362" s="81"/>
      <c r="U362" s="81"/>
      <c r="V362" s="81"/>
      <c r="W362" s="81"/>
      <c r="X362" s="81"/>
      <c r="Y362" s="81"/>
      <c r="Z362" s="81"/>
      <c r="AA362" s="81"/>
      <c r="AB362" s="81"/>
      <c r="AC362" s="81"/>
      <c r="AD362" s="81"/>
      <c r="AE362" s="81"/>
      <c r="AF362" s="81"/>
      <c r="AG362" s="81"/>
      <c r="AH362" s="81"/>
      <c r="AI362" s="81"/>
      <c r="AJ362" s="81"/>
      <c r="AK362" s="81"/>
      <c r="AL362" s="81"/>
      <c r="AM362" s="81"/>
      <c r="AN362" s="81"/>
      <c r="AO362" s="81"/>
    </row>
    <row r="363" spans="1:41" ht="12.75" customHeight="1" x14ac:dyDescent="0.2">
      <c r="A363" s="269"/>
      <c r="B363" s="366" t="s">
        <v>266</v>
      </c>
      <c r="C363" s="492"/>
      <c r="D363" s="446"/>
      <c r="E363" s="652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  <c r="S363" s="81"/>
      <c r="T363" s="81"/>
      <c r="U363" s="81"/>
      <c r="V363" s="81"/>
      <c r="W363" s="81"/>
      <c r="X363" s="81"/>
      <c r="Y363" s="81"/>
      <c r="Z363" s="81"/>
      <c r="AA363" s="81"/>
      <c r="AB363" s="81"/>
      <c r="AC363" s="81"/>
      <c r="AD363" s="81"/>
      <c r="AE363" s="81"/>
      <c r="AF363" s="81"/>
      <c r="AG363" s="81"/>
      <c r="AH363" s="81"/>
      <c r="AI363" s="81"/>
      <c r="AJ363" s="81"/>
      <c r="AK363" s="81"/>
      <c r="AL363" s="81"/>
      <c r="AM363" s="81"/>
      <c r="AN363" s="81"/>
      <c r="AO363" s="81"/>
    </row>
    <row r="364" spans="1:41" ht="12.75" customHeight="1" x14ac:dyDescent="0.2">
      <c r="A364" s="270" t="s">
        <v>93</v>
      </c>
      <c r="B364" s="370" t="s">
        <v>111</v>
      </c>
      <c r="C364" s="502"/>
      <c r="D364" s="447"/>
      <c r="E364" s="654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  <c r="S364" s="81"/>
      <c r="T364" s="81"/>
      <c r="U364" s="81"/>
      <c r="V364" s="81"/>
      <c r="W364" s="81"/>
      <c r="X364" s="81"/>
      <c r="Y364" s="81"/>
      <c r="Z364" s="81"/>
      <c r="AA364" s="81"/>
      <c r="AB364" s="81"/>
      <c r="AC364" s="81"/>
      <c r="AD364" s="81"/>
      <c r="AE364" s="81"/>
      <c r="AF364" s="81"/>
      <c r="AG364" s="81"/>
      <c r="AH364" s="81"/>
      <c r="AI364" s="81"/>
      <c r="AJ364" s="81"/>
      <c r="AK364" s="81"/>
      <c r="AL364" s="81"/>
      <c r="AM364" s="81"/>
      <c r="AN364" s="81"/>
      <c r="AO364" s="81"/>
    </row>
    <row r="365" spans="1:41" x14ac:dyDescent="0.2">
      <c r="A365" s="203">
        <v>3</v>
      </c>
      <c r="B365" s="335" t="s">
        <v>59</v>
      </c>
      <c r="C365" s="507">
        <v>60000</v>
      </c>
      <c r="D365" s="435">
        <f>D366</f>
        <v>27164</v>
      </c>
      <c r="E365" s="655">
        <f>D365/C365</f>
        <v>0.45273333333333332</v>
      </c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  <c r="S365" s="81"/>
      <c r="T365" s="81"/>
      <c r="U365" s="81"/>
      <c r="V365" s="81"/>
      <c r="W365" s="81"/>
      <c r="X365" s="81"/>
      <c r="Y365" s="81"/>
      <c r="Z365" s="81"/>
      <c r="AA365" s="81"/>
      <c r="AB365" s="81"/>
      <c r="AC365" s="81"/>
      <c r="AD365" s="81"/>
      <c r="AE365" s="81"/>
      <c r="AF365" s="81"/>
      <c r="AG365" s="81"/>
      <c r="AH365" s="81"/>
      <c r="AI365" s="81"/>
      <c r="AJ365" s="81"/>
      <c r="AK365" s="81"/>
      <c r="AL365" s="81"/>
      <c r="AM365" s="81"/>
      <c r="AN365" s="81"/>
      <c r="AO365" s="81"/>
    </row>
    <row r="366" spans="1:41" ht="15" customHeight="1" x14ac:dyDescent="0.2">
      <c r="A366" s="204">
        <v>38</v>
      </c>
      <c r="B366" s="336" t="s">
        <v>38</v>
      </c>
      <c r="C366" s="508">
        <v>60000</v>
      </c>
      <c r="D366" s="448">
        <f>D367</f>
        <v>27164</v>
      </c>
      <c r="E366" s="647">
        <f>D366/C366</f>
        <v>0.45273333333333332</v>
      </c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  <c r="S366" s="81"/>
      <c r="T366" s="81"/>
      <c r="U366" s="81"/>
      <c r="V366" s="81"/>
      <c r="W366" s="81"/>
      <c r="X366" s="81"/>
      <c r="Y366" s="81"/>
      <c r="Z366" s="81"/>
      <c r="AA366" s="81"/>
      <c r="AB366" s="81"/>
      <c r="AC366" s="81"/>
      <c r="AD366" s="81"/>
      <c r="AE366" s="81"/>
      <c r="AF366" s="81"/>
      <c r="AG366" s="81"/>
      <c r="AH366" s="81"/>
      <c r="AI366" s="81"/>
      <c r="AJ366" s="81"/>
      <c r="AK366" s="81"/>
      <c r="AL366" s="81"/>
      <c r="AM366" s="81"/>
      <c r="AN366" s="81"/>
      <c r="AO366" s="81"/>
    </row>
    <row r="367" spans="1:41" ht="12.75" customHeight="1" x14ac:dyDescent="0.2">
      <c r="A367" s="237">
        <v>381</v>
      </c>
      <c r="B367" s="379" t="s">
        <v>106</v>
      </c>
      <c r="C367" s="503">
        <v>60000</v>
      </c>
      <c r="D367" s="449">
        <f>D368</f>
        <v>27164</v>
      </c>
      <c r="E367" s="656">
        <f>D367/C367</f>
        <v>0.45273333333333332</v>
      </c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  <c r="S367" s="81"/>
      <c r="T367" s="81"/>
      <c r="U367" s="81"/>
      <c r="V367" s="81"/>
      <c r="W367" s="81"/>
      <c r="X367" s="81"/>
      <c r="Y367" s="81"/>
      <c r="Z367" s="81"/>
      <c r="AA367" s="81"/>
      <c r="AB367" s="81"/>
      <c r="AC367" s="81"/>
      <c r="AD367" s="81"/>
      <c r="AE367" s="81"/>
      <c r="AF367" s="81"/>
      <c r="AG367" s="81"/>
      <c r="AH367" s="81"/>
      <c r="AI367" s="81"/>
      <c r="AJ367" s="81"/>
      <c r="AK367" s="81"/>
      <c r="AL367" s="81"/>
      <c r="AM367" s="81"/>
      <c r="AN367" s="81"/>
      <c r="AO367" s="81"/>
    </row>
    <row r="368" spans="1:41" ht="12.75" customHeight="1" x14ac:dyDescent="0.2">
      <c r="A368" s="238">
        <v>381</v>
      </c>
      <c r="B368" s="380" t="s">
        <v>106</v>
      </c>
      <c r="C368" s="504">
        <v>60000</v>
      </c>
      <c r="D368" s="450">
        <v>27164</v>
      </c>
      <c r="E368" s="649">
        <f>D368/C368</f>
        <v>0.45273333333333332</v>
      </c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  <c r="S368" s="81"/>
      <c r="T368" s="81"/>
      <c r="U368" s="81"/>
      <c r="V368" s="81"/>
      <c r="W368" s="81"/>
      <c r="X368" s="81"/>
      <c r="Y368" s="81"/>
      <c r="Z368" s="81"/>
      <c r="AA368" s="81"/>
      <c r="AB368" s="81"/>
      <c r="AC368" s="81"/>
      <c r="AD368" s="81"/>
      <c r="AE368" s="81"/>
      <c r="AF368" s="81"/>
      <c r="AG368" s="81"/>
      <c r="AH368" s="81"/>
      <c r="AI368" s="81"/>
      <c r="AJ368" s="81"/>
      <c r="AK368" s="81"/>
      <c r="AL368" s="81"/>
      <c r="AM368" s="81"/>
      <c r="AN368" s="81"/>
      <c r="AO368" s="81"/>
    </row>
    <row r="369" spans="1:41" x14ac:dyDescent="0.2">
      <c r="A369" s="267" t="s">
        <v>382</v>
      </c>
      <c r="B369" s="179" t="s">
        <v>383</v>
      </c>
      <c r="C369" s="492"/>
      <c r="D369" s="455"/>
      <c r="E369" s="752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  <c r="S369" s="81"/>
      <c r="T369" s="81"/>
      <c r="U369" s="81"/>
      <c r="V369" s="81"/>
      <c r="W369" s="81"/>
      <c r="X369" s="81"/>
      <c r="Y369" s="81"/>
      <c r="Z369" s="81"/>
      <c r="AA369" s="81"/>
      <c r="AB369" s="81"/>
      <c r="AC369" s="81"/>
      <c r="AD369" s="81"/>
      <c r="AE369" s="81"/>
      <c r="AF369" s="81"/>
      <c r="AG369" s="81"/>
      <c r="AH369" s="81"/>
      <c r="AI369" s="81"/>
      <c r="AJ369" s="81"/>
      <c r="AK369" s="81"/>
      <c r="AL369" s="81"/>
      <c r="AM369" s="81"/>
      <c r="AN369" s="81"/>
      <c r="AO369" s="81"/>
    </row>
    <row r="370" spans="1:41" ht="26.25" customHeight="1" x14ac:dyDescent="0.2">
      <c r="A370" s="268"/>
      <c r="B370" s="180" t="s">
        <v>194</v>
      </c>
      <c r="C370" s="493">
        <v>0</v>
      </c>
      <c r="D370" s="446">
        <v>0</v>
      </c>
      <c r="E370" s="652">
        <v>0</v>
      </c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  <c r="S370" s="81"/>
      <c r="T370" s="81"/>
      <c r="U370" s="81"/>
      <c r="V370" s="81"/>
      <c r="W370" s="81"/>
      <c r="X370" s="81"/>
      <c r="Y370" s="81"/>
      <c r="Z370" s="81"/>
      <c r="AA370" s="81"/>
      <c r="AB370" s="81"/>
      <c r="AC370" s="81"/>
      <c r="AD370" s="81"/>
      <c r="AE370" s="81"/>
      <c r="AF370" s="81"/>
      <c r="AG370" s="81"/>
      <c r="AH370" s="81"/>
      <c r="AI370" s="81"/>
      <c r="AJ370" s="81"/>
      <c r="AK370" s="81"/>
      <c r="AL370" s="81"/>
      <c r="AM370" s="81"/>
      <c r="AN370" s="81"/>
      <c r="AO370" s="81"/>
    </row>
    <row r="371" spans="1:41" ht="12.75" customHeight="1" x14ac:dyDescent="0.2">
      <c r="A371" s="269"/>
      <c r="B371" s="366" t="s">
        <v>266</v>
      </c>
      <c r="C371" s="492"/>
      <c r="D371" s="446"/>
      <c r="E371" s="652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  <c r="S371" s="81"/>
      <c r="T371" s="81"/>
      <c r="U371" s="81"/>
      <c r="V371" s="81"/>
      <c r="W371" s="81"/>
      <c r="X371" s="81"/>
      <c r="Y371" s="81"/>
      <c r="Z371" s="81"/>
      <c r="AA371" s="81"/>
      <c r="AB371" s="81"/>
      <c r="AC371" s="81"/>
      <c r="AD371" s="81"/>
      <c r="AE371" s="81"/>
      <c r="AF371" s="81"/>
      <c r="AG371" s="81"/>
      <c r="AH371" s="81"/>
      <c r="AI371" s="81"/>
      <c r="AJ371" s="81"/>
      <c r="AK371" s="81"/>
      <c r="AL371" s="81"/>
      <c r="AM371" s="81"/>
      <c r="AN371" s="81"/>
      <c r="AO371" s="81"/>
    </row>
    <row r="372" spans="1:41" ht="15" customHeight="1" x14ac:dyDescent="0.2">
      <c r="A372" s="270" t="s">
        <v>93</v>
      </c>
      <c r="B372" s="370" t="s">
        <v>111</v>
      </c>
      <c r="C372" s="502"/>
      <c r="D372" s="447"/>
      <c r="E372" s="654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  <c r="S372" s="81"/>
      <c r="T372" s="81"/>
      <c r="U372" s="81"/>
      <c r="V372" s="81"/>
      <c r="W372" s="81"/>
      <c r="X372" s="81"/>
      <c r="Y372" s="81"/>
      <c r="Z372" s="81"/>
      <c r="AA372" s="81"/>
      <c r="AB372" s="81"/>
      <c r="AC372" s="81"/>
      <c r="AD372" s="81"/>
      <c r="AE372" s="81"/>
      <c r="AF372" s="81"/>
      <c r="AG372" s="81"/>
      <c r="AH372" s="81"/>
      <c r="AI372" s="81"/>
      <c r="AJ372" s="81"/>
      <c r="AK372" s="81"/>
      <c r="AL372" s="81"/>
      <c r="AM372" s="81"/>
      <c r="AN372" s="81"/>
      <c r="AO372" s="81"/>
    </row>
    <row r="373" spans="1:41" ht="15" customHeight="1" x14ac:dyDescent="0.2">
      <c r="A373" s="203">
        <v>3</v>
      </c>
      <c r="B373" s="335" t="s">
        <v>59</v>
      </c>
      <c r="C373" s="507">
        <v>0</v>
      </c>
      <c r="D373" s="435">
        <v>0</v>
      </c>
      <c r="E373" s="655">
        <v>0</v>
      </c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  <c r="S373" s="81"/>
      <c r="T373" s="81"/>
      <c r="U373" s="81"/>
      <c r="V373" s="81"/>
      <c r="W373" s="81"/>
      <c r="X373" s="81"/>
      <c r="Y373" s="81"/>
      <c r="Z373" s="81"/>
      <c r="AA373" s="81"/>
      <c r="AB373" s="81"/>
      <c r="AC373" s="81"/>
      <c r="AD373" s="81"/>
      <c r="AE373" s="81"/>
      <c r="AF373" s="81"/>
      <c r="AG373" s="81"/>
      <c r="AH373" s="81"/>
      <c r="AI373" s="81"/>
      <c r="AJ373" s="81"/>
      <c r="AK373" s="81"/>
      <c r="AL373" s="81"/>
      <c r="AM373" s="81"/>
      <c r="AN373" s="81"/>
      <c r="AO373" s="81"/>
    </row>
    <row r="374" spans="1:41" ht="12.75" customHeight="1" x14ac:dyDescent="0.2">
      <c r="A374" s="204">
        <v>38</v>
      </c>
      <c r="B374" s="336" t="s">
        <v>38</v>
      </c>
      <c r="C374" s="508">
        <v>0</v>
      </c>
      <c r="D374" s="448">
        <v>0</v>
      </c>
      <c r="E374" s="647">
        <v>0</v>
      </c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  <c r="S374" s="81"/>
      <c r="T374" s="81"/>
      <c r="U374" s="81"/>
      <c r="V374" s="81"/>
      <c r="W374" s="81"/>
      <c r="X374" s="81"/>
      <c r="Y374" s="81"/>
      <c r="Z374" s="81"/>
      <c r="AA374" s="81"/>
      <c r="AB374" s="81"/>
      <c r="AC374" s="81"/>
      <c r="AD374" s="81"/>
      <c r="AE374" s="81"/>
      <c r="AF374" s="81"/>
      <c r="AG374" s="81"/>
      <c r="AH374" s="81"/>
      <c r="AI374" s="81"/>
      <c r="AJ374" s="81"/>
      <c r="AK374" s="81"/>
      <c r="AL374" s="81"/>
      <c r="AM374" s="81"/>
      <c r="AN374" s="81"/>
      <c r="AO374" s="81"/>
    </row>
    <row r="375" spans="1:41" ht="12.75" customHeight="1" x14ac:dyDescent="0.2">
      <c r="A375" s="237">
        <v>381</v>
      </c>
      <c r="B375" s="379" t="s">
        <v>106</v>
      </c>
      <c r="C375" s="503">
        <v>0</v>
      </c>
      <c r="D375" s="449">
        <v>0</v>
      </c>
      <c r="E375" s="656">
        <v>0</v>
      </c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  <c r="S375" s="81"/>
      <c r="T375" s="81"/>
      <c r="U375" s="81"/>
      <c r="V375" s="81"/>
      <c r="W375" s="81"/>
      <c r="X375" s="81"/>
      <c r="Y375" s="81"/>
      <c r="Z375" s="81"/>
      <c r="AA375" s="81"/>
      <c r="AB375" s="81"/>
      <c r="AC375" s="81"/>
      <c r="AD375" s="81"/>
      <c r="AE375" s="81"/>
      <c r="AF375" s="81"/>
      <c r="AG375" s="81"/>
      <c r="AH375" s="81"/>
      <c r="AI375" s="81"/>
      <c r="AJ375" s="81"/>
      <c r="AK375" s="81"/>
      <c r="AL375" s="81"/>
      <c r="AM375" s="81"/>
      <c r="AN375" s="81"/>
      <c r="AO375" s="81"/>
    </row>
    <row r="376" spans="1:41" ht="12.75" customHeight="1" x14ac:dyDescent="0.2">
      <c r="A376" s="238">
        <v>381</v>
      </c>
      <c r="B376" s="380" t="s">
        <v>106</v>
      </c>
      <c r="C376" s="504">
        <v>0</v>
      </c>
      <c r="D376" s="450">
        <v>0</v>
      </c>
      <c r="E376" s="649">
        <v>0</v>
      </c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  <c r="S376" s="81"/>
      <c r="T376" s="81"/>
      <c r="U376" s="81"/>
      <c r="V376" s="81"/>
      <c r="W376" s="81"/>
      <c r="X376" s="81"/>
      <c r="Y376" s="81"/>
      <c r="Z376" s="81"/>
      <c r="AA376" s="81"/>
      <c r="AB376" s="81"/>
      <c r="AC376" s="81"/>
      <c r="AD376" s="81"/>
      <c r="AE376" s="81"/>
      <c r="AF376" s="81"/>
      <c r="AG376" s="81"/>
      <c r="AH376" s="81"/>
      <c r="AI376" s="81"/>
      <c r="AJ376" s="81"/>
      <c r="AK376" s="81"/>
      <c r="AL376" s="81"/>
      <c r="AM376" s="81"/>
      <c r="AN376" s="81"/>
      <c r="AO376" s="81"/>
    </row>
    <row r="377" spans="1:41" ht="12.75" customHeight="1" x14ac:dyDescent="0.2">
      <c r="A377" s="267" t="s">
        <v>385</v>
      </c>
      <c r="B377" s="179" t="s">
        <v>384</v>
      </c>
      <c r="C377" s="492"/>
      <c r="D377" s="455"/>
      <c r="E377" s="752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  <c r="S377" s="81"/>
      <c r="T377" s="81"/>
      <c r="U377" s="81"/>
      <c r="V377" s="81"/>
      <c r="W377" s="81"/>
      <c r="X377" s="81"/>
      <c r="Y377" s="81"/>
      <c r="Z377" s="81"/>
      <c r="AA377" s="81"/>
      <c r="AB377" s="81"/>
      <c r="AC377" s="81"/>
      <c r="AD377" s="81"/>
      <c r="AE377" s="81"/>
      <c r="AF377" s="81"/>
      <c r="AG377" s="81"/>
      <c r="AH377" s="81"/>
      <c r="AI377" s="81"/>
      <c r="AJ377" s="81"/>
      <c r="AK377" s="81"/>
      <c r="AL377" s="81"/>
      <c r="AM377" s="81"/>
      <c r="AN377" s="81"/>
      <c r="AO377" s="81"/>
    </row>
    <row r="378" spans="1:41" ht="12.75" customHeight="1" x14ac:dyDescent="0.2">
      <c r="A378" s="268"/>
      <c r="B378" s="180" t="s">
        <v>194</v>
      </c>
      <c r="C378" s="493">
        <v>30000</v>
      </c>
      <c r="D378" s="446">
        <f>D381</f>
        <v>26539.58</v>
      </c>
      <c r="E378" s="652">
        <f>D378/C378</f>
        <v>0.88465266666666675</v>
      </c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  <c r="S378" s="81"/>
      <c r="T378" s="81"/>
      <c r="U378" s="81"/>
      <c r="V378" s="81"/>
      <c r="W378" s="81"/>
      <c r="X378" s="81"/>
      <c r="Y378" s="81"/>
      <c r="Z378" s="81"/>
      <c r="AA378" s="81"/>
      <c r="AB378" s="81"/>
      <c r="AC378" s="81"/>
      <c r="AD378" s="81"/>
      <c r="AE378" s="81"/>
      <c r="AF378" s="81"/>
      <c r="AG378" s="81"/>
      <c r="AH378" s="81"/>
      <c r="AI378" s="81"/>
      <c r="AJ378" s="81"/>
      <c r="AK378" s="81"/>
      <c r="AL378" s="81"/>
      <c r="AM378" s="81"/>
      <c r="AN378" s="81"/>
      <c r="AO378" s="81"/>
    </row>
    <row r="379" spans="1:41" ht="15" customHeight="1" x14ac:dyDescent="0.2">
      <c r="A379" s="269"/>
      <c r="B379" s="366" t="s">
        <v>266</v>
      </c>
      <c r="C379" s="492"/>
      <c r="D379" s="446"/>
      <c r="E379" s="652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  <c r="S379" s="81"/>
      <c r="T379" s="81"/>
      <c r="U379" s="81"/>
      <c r="V379" s="81"/>
      <c r="W379" s="81"/>
      <c r="X379" s="81"/>
      <c r="Y379" s="81"/>
      <c r="Z379" s="81"/>
      <c r="AA379" s="81"/>
      <c r="AB379" s="81"/>
      <c r="AC379" s="81"/>
      <c r="AD379" s="81"/>
      <c r="AE379" s="81"/>
      <c r="AF379" s="81"/>
      <c r="AG379" s="81"/>
      <c r="AH379" s="81"/>
      <c r="AI379" s="81"/>
      <c r="AJ379" s="81"/>
      <c r="AK379" s="81"/>
      <c r="AL379" s="81"/>
      <c r="AM379" s="81"/>
      <c r="AN379" s="81"/>
      <c r="AO379" s="81"/>
    </row>
    <row r="380" spans="1:41" ht="15" customHeight="1" x14ac:dyDescent="0.2">
      <c r="A380" s="270" t="s">
        <v>93</v>
      </c>
      <c r="B380" s="370" t="s">
        <v>111</v>
      </c>
      <c r="C380" s="502"/>
      <c r="D380" s="447"/>
      <c r="E380" s="654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  <c r="S380" s="81"/>
      <c r="T380" s="81"/>
      <c r="U380" s="81"/>
      <c r="V380" s="81"/>
      <c r="W380" s="81"/>
      <c r="X380" s="81"/>
      <c r="Y380" s="81"/>
      <c r="Z380" s="81"/>
      <c r="AA380" s="81"/>
      <c r="AB380" s="81"/>
      <c r="AC380" s="81"/>
      <c r="AD380" s="81"/>
      <c r="AE380" s="81"/>
      <c r="AF380" s="81"/>
      <c r="AG380" s="81"/>
      <c r="AH380" s="81"/>
      <c r="AI380" s="81"/>
      <c r="AJ380" s="81"/>
      <c r="AK380" s="81"/>
      <c r="AL380" s="81"/>
      <c r="AM380" s="81"/>
      <c r="AN380" s="81"/>
      <c r="AO380" s="81"/>
    </row>
    <row r="381" spans="1:41" ht="12.75" customHeight="1" x14ac:dyDescent="0.2">
      <c r="A381" s="203">
        <v>3</v>
      </c>
      <c r="B381" s="335" t="s">
        <v>59</v>
      </c>
      <c r="C381" s="507">
        <v>30000</v>
      </c>
      <c r="D381" s="435">
        <f>D382</f>
        <v>26539.58</v>
      </c>
      <c r="E381" s="655">
        <f>D381/C381</f>
        <v>0.88465266666666675</v>
      </c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  <c r="S381" s="81"/>
      <c r="T381" s="81"/>
      <c r="U381" s="81"/>
      <c r="V381" s="81"/>
      <c r="W381" s="81"/>
      <c r="X381" s="81"/>
      <c r="Y381" s="81"/>
      <c r="Z381" s="81"/>
      <c r="AA381" s="81"/>
      <c r="AB381" s="81"/>
      <c r="AC381" s="81"/>
      <c r="AD381" s="81"/>
      <c r="AE381" s="81"/>
      <c r="AF381" s="81"/>
      <c r="AG381" s="81"/>
      <c r="AH381" s="81"/>
      <c r="AI381" s="81"/>
      <c r="AJ381" s="81"/>
      <c r="AK381" s="81"/>
      <c r="AL381" s="81"/>
      <c r="AM381" s="81"/>
      <c r="AN381" s="81"/>
      <c r="AO381" s="81"/>
    </row>
    <row r="382" spans="1:41" ht="12.75" customHeight="1" x14ac:dyDescent="0.2">
      <c r="A382" s="204">
        <v>38</v>
      </c>
      <c r="B382" s="336" t="s">
        <v>38</v>
      </c>
      <c r="C382" s="508">
        <v>30000</v>
      </c>
      <c r="D382" s="448">
        <f>D383</f>
        <v>26539.58</v>
      </c>
      <c r="E382" s="647">
        <f>D382/C382</f>
        <v>0.88465266666666675</v>
      </c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  <c r="S382" s="81"/>
      <c r="T382" s="81"/>
      <c r="U382" s="81"/>
      <c r="V382" s="81"/>
      <c r="W382" s="81"/>
      <c r="X382" s="81"/>
      <c r="Y382" s="81"/>
      <c r="Z382" s="81"/>
      <c r="AA382" s="81"/>
      <c r="AB382" s="81"/>
      <c r="AC382" s="81"/>
      <c r="AD382" s="81"/>
      <c r="AE382" s="81"/>
      <c r="AF382" s="81"/>
      <c r="AG382" s="81"/>
      <c r="AH382" s="81"/>
      <c r="AI382" s="81"/>
      <c r="AJ382" s="81"/>
      <c r="AK382" s="81"/>
      <c r="AL382" s="81"/>
      <c r="AM382" s="81"/>
      <c r="AN382" s="81"/>
      <c r="AO382" s="81"/>
    </row>
    <row r="383" spans="1:41" ht="12.75" customHeight="1" x14ac:dyDescent="0.2">
      <c r="A383" s="237">
        <v>381</v>
      </c>
      <c r="B383" s="379" t="s">
        <v>106</v>
      </c>
      <c r="C383" s="503">
        <v>30000</v>
      </c>
      <c r="D383" s="449">
        <f>D384</f>
        <v>26539.58</v>
      </c>
      <c r="E383" s="656">
        <f>D383/C383</f>
        <v>0.88465266666666675</v>
      </c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  <c r="S383" s="81"/>
      <c r="T383" s="81"/>
      <c r="U383" s="81"/>
      <c r="V383" s="81"/>
      <c r="W383" s="81"/>
      <c r="X383" s="81"/>
      <c r="Y383" s="81"/>
      <c r="Z383" s="81"/>
      <c r="AA383" s="81"/>
      <c r="AB383" s="81"/>
      <c r="AC383" s="81"/>
      <c r="AD383" s="81"/>
      <c r="AE383" s="81"/>
      <c r="AF383" s="81"/>
      <c r="AG383" s="81"/>
      <c r="AH383" s="81"/>
      <c r="AI383" s="81"/>
      <c r="AJ383" s="81"/>
      <c r="AK383" s="81"/>
      <c r="AL383" s="81"/>
      <c r="AM383" s="81"/>
      <c r="AN383" s="81"/>
      <c r="AO383" s="81"/>
    </row>
    <row r="384" spans="1:41" ht="12.75" customHeight="1" x14ac:dyDescent="0.2">
      <c r="A384" s="238">
        <v>381</v>
      </c>
      <c r="B384" s="380" t="s">
        <v>106</v>
      </c>
      <c r="C384" s="504">
        <v>30000</v>
      </c>
      <c r="D384" s="450">
        <v>26539.58</v>
      </c>
      <c r="E384" s="649">
        <f>D384/C384</f>
        <v>0.88465266666666675</v>
      </c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  <c r="S384" s="81"/>
      <c r="T384" s="81"/>
      <c r="U384" s="81"/>
      <c r="V384" s="81"/>
      <c r="W384" s="81"/>
      <c r="X384" s="81"/>
      <c r="Y384" s="81"/>
      <c r="Z384" s="81"/>
      <c r="AA384" s="81"/>
      <c r="AB384" s="81"/>
      <c r="AC384" s="81"/>
      <c r="AD384" s="81"/>
      <c r="AE384" s="81"/>
      <c r="AF384" s="81"/>
      <c r="AG384" s="81"/>
      <c r="AH384" s="81"/>
      <c r="AI384" s="81"/>
      <c r="AJ384" s="81"/>
      <c r="AK384" s="81"/>
      <c r="AL384" s="81"/>
      <c r="AM384" s="81"/>
      <c r="AN384" s="81"/>
      <c r="AO384" s="81"/>
    </row>
    <row r="385" spans="1:41" ht="12.75" customHeight="1" x14ac:dyDescent="0.2">
      <c r="A385" s="271" t="s">
        <v>386</v>
      </c>
      <c r="B385" s="179" t="s">
        <v>363</v>
      </c>
      <c r="C385" s="492"/>
      <c r="D385" s="446"/>
      <c r="E385" s="652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  <c r="S385" s="81"/>
      <c r="T385" s="81"/>
      <c r="U385" s="81"/>
      <c r="V385" s="81"/>
      <c r="W385" s="81"/>
      <c r="X385" s="81"/>
      <c r="Y385" s="81"/>
      <c r="Z385" s="81"/>
      <c r="AA385" s="81"/>
      <c r="AB385" s="81"/>
      <c r="AC385" s="81"/>
      <c r="AD385" s="81"/>
      <c r="AE385" s="81"/>
      <c r="AF385" s="81"/>
      <c r="AG385" s="81"/>
      <c r="AH385" s="81"/>
      <c r="AI385" s="81"/>
      <c r="AJ385" s="81"/>
      <c r="AK385" s="81"/>
      <c r="AL385" s="81"/>
      <c r="AM385" s="81"/>
      <c r="AN385" s="81"/>
      <c r="AO385" s="81"/>
    </row>
    <row r="386" spans="1:41" ht="25.5" customHeight="1" x14ac:dyDescent="0.2">
      <c r="A386" s="272" t="s">
        <v>100</v>
      </c>
      <c r="B386" s="181" t="s">
        <v>69</v>
      </c>
      <c r="C386" s="493">
        <v>10000</v>
      </c>
      <c r="D386" s="446">
        <f>D389</f>
        <v>10000</v>
      </c>
      <c r="E386" s="652">
        <f>D386/C386</f>
        <v>1</v>
      </c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  <c r="S386" s="81"/>
      <c r="T386" s="81"/>
      <c r="U386" s="81"/>
      <c r="V386" s="81"/>
      <c r="W386" s="81"/>
      <c r="X386" s="81"/>
      <c r="Y386" s="81"/>
      <c r="Z386" s="81"/>
      <c r="AA386" s="81"/>
      <c r="AB386" s="81"/>
      <c r="AC386" s="81"/>
      <c r="AD386" s="81"/>
      <c r="AE386" s="81"/>
      <c r="AF386" s="81"/>
      <c r="AG386" s="81"/>
      <c r="AH386" s="81"/>
      <c r="AI386" s="81"/>
      <c r="AJ386" s="81"/>
      <c r="AK386" s="81"/>
      <c r="AL386" s="81"/>
      <c r="AM386" s="81"/>
      <c r="AN386" s="81"/>
      <c r="AO386" s="81"/>
    </row>
    <row r="387" spans="1:41" ht="15" customHeight="1" x14ac:dyDescent="0.2">
      <c r="A387" s="273"/>
      <c r="B387" s="181" t="s">
        <v>266</v>
      </c>
      <c r="C387" s="492"/>
      <c r="D387" s="446"/>
      <c r="E387" s="652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  <c r="S387" s="81"/>
      <c r="T387" s="81"/>
      <c r="U387" s="81"/>
      <c r="V387" s="81"/>
      <c r="W387" s="81"/>
      <c r="X387" s="81"/>
      <c r="Y387" s="81"/>
      <c r="Z387" s="81"/>
      <c r="AA387" s="81"/>
      <c r="AB387" s="81"/>
      <c r="AC387" s="81"/>
      <c r="AD387" s="81"/>
      <c r="AE387" s="81"/>
      <c r="AF387" s="81"/>
      <c r="AG387" s="81"/>
      <c r="AH387" s="81"/>
      <c r="AI387" s="81"/>
      <c r="AJ387" s="81"/>
      <c r="AK387" s="81"/>
      <c r="AL387" s="81"/>
      <c r="AM387" s="81"/>
      <c r="AN387" s="81"/>
      <c r="AO387" s="81"/>
    </row>
    <row r="388" spans="1:41" ht="15" customHeight="1" x14ac:dyDescent="0.2">
      <c r="A388" s="274" t="s">
        <v>93</v>
      </c>
      <c r="B388" s="381" t="s">
        <v>111</v>
      </c>
      <c r="C388" s="502"/>
      <c r="D388" s="456"/>
      <c r="E388" s="753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  <c r="S388" s="81"/>
      <c r="T388" s="81"/>
      <c r="U388" s="81"/>
      <c r="V388" s="81"/>
      <c r="W388" s="81"/>
      <c r="X388" s="81"/>
      <c r="Y388" s="81"/>
      <c r="Z388" s="81"/>
      <c r="AA388" s="81"/>
      <c r="AB388" s="81"/>
      <c r="AC388" s="81"/>
      <c r="AD388" s="81"/>
      <c r="AE388" s="81"/>
      <c r="AF388" s="81"/>
      <c r="AG388" s="81"/>
      <c r="AH388" s="81"/>
      <c r="AI388" s="81"/>
      <c r="AJ388" s="81"/>
      <c r="AK388" s="81"/>
      <c r="AL388" s="81"/>
      <c r="AM388" s="81"/>
      <c r="AN388" s="81"/>
      <c r="AO388" s="81"/>
    </row>
    <row r="389" spans="1:41" ht="12.75" customHeight="1" x14ac:dyDescent="0.2">
      <c r="A389" s="203">
        <v>3</v>
      </c>
      <c r="B389" s="335" t="s">
        <v>59</v>
      </c>
      <c r="C389" s="507">
        <v>10000</v>
      </c>
      <c r="D389" s="435">
        <f>D390</f>
        <v>10000</v>
      </c>
      <c r="E389" s="655">
        <f>D389/C389</f>
        <v>1</v>
      </c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  <c r="S389" s="81"/>
      <c r="T389" s="81"/>
      <c r="U389" s="81"/>
      <c r="V389" s="81"/>
      <c r="W389" s="81"/>
      <c r="X389" s="81"/>
      <c r="Y389" s="81"/>
      <c r="Z389" s="81"/>
      <c r="AA389" s="81"/>
      <c r="AB389" s="81"/>
      <c r="AC389" s="81"/>
      <c r="AD389" s="81"/>
      <c r="AE389" s="81"/>
      <c r="AF389" s="81"/>
      <c r="AG389" s="81"/>
      <c r="AH389" s="81"/>
      <c r="AI389" s="81"/>
      <c r="AJ389" s="81"/>
      <c r="AK389" s="81"/>
      <c r="AL389" s="81"/>
      <c r="AM389" s="81"/>
      <c r="AN389" s="81"/>
      <c r="AO389" s="81"/>
    </row>
    <row r="390" spans="1:41" ht="12.75" customHeight="1" x14ac:dyDescent="0.2">
      <c r="A390" s="204">
        <v>38</v>
      </c>
      <c r="B390" s="336" t="s">
        <v>38</v>
      </c>
      <c r="C390" s="508">
        <v>10000</v>
      </c>
      <c r="D390" s="448">
        <f>D391</f>
        <v>10000</v>
      </c>
      <c r="E390" s="647">
        <f>D390/C390</f>
        <v>1</v>
      </c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  <c r="S390" s="81"/>
      <c r="T390" s="81"/>
      <c r="U390" s="81"/>
      <c r="V390" s="81"/>
      <c r="W390" s="81"/>
      <c r="X390" s="81"/>
      <c r="Y390" s="81"/>
      <c r="Z390" s="81"/>
      <c r="AA390" s="81"/>
      <c r="AB390" s="81"/>
      <c r="AC390" s="81"/>
      <c r="AD390" s="81"/>
      <c r="AE390" s="81"/>
      <c r="AF390" s="81"/>
      <c r="AG390" s="81"/>
      <c r="AH390" s="81"/>
      <c r="AI390" s="81"/>
      <c r="AJ390" s="81"/>
      <c r="AK390" s="81"/>
      <c r="AL390" s="81"/>
      <c r="AM390" s="81"/>
      <c r="AN390" s="81"/>
      <c r="AO390" s="81"/>
    </row>
    <row r="391" spans="1:41" ht="12.75" customHeight="1" x14ac:dyDescent="0.2">
      <c r="A391" s="275">
        <v>381</v>
      </c>
      <c r="B391" s="382" t="s">
        <v>257</v>
      </c>
      <c r="C391" s="503">
        <v>10000</v>
      </c>
      <c r="D391" s="449">
        <f>D392</f>
        <v>10000</v>
      </c>
      <c r="E391" s="656">
        <f>D391/C391</f>
        <v>1</v>
      </c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  <c r="S391" s="81"/>
      <c r="T391" s="81"/>
      <c r="U391" s="81"/>
      <c r="V391" s="81"/>
      <c r="W391" s="81"/>
      <c r="X391" s="81"/>
      <c r="Y391" s="81"/>
      <c r="Z391" s="81"/>
      <c r="AA391" s="81"/>
      <c r="AB391" s="81"/>
      <c r="AC391" s="81"/>
      <c r="AD391" s="81"/>
      <c r="AE391" s="81"/>
      <c r="AF391" s="81"/>
      <c r="AG391" s="81"/>
      <c r="AH391" s="81"/>
      <c r="AI391" s="81"/>
      <c r="AJ391" s="81"/>
      <c r="AK391" s="81"/>
      <c r="AL391" s="81"/>
      <c r="AM391" s="81"/>
      <c r="AN391" s="81"/>
      <c r="AO391" s="81"/>
    </row>
    <row r="392" spans="1:41" ht="12.75" customHeight="1" x14ac:dyDescent="0.2">
      <c r="A392" s="276">
        <v>381</v>
      </c>
      <c r="B392" s="370" t="s">
        <v>39</v>
      </c>
      <c r="C392" s="504">
        <v>10000</v>
      </c>
      <c r="D392" s="457">
        <v>10000</v>
      </c>
      <c r="E392" s="657">
        <f>D392/C392</f>
        <v>1</v>
      </c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  <c r="S392" s="81"/>
      <c r="T392" s="81"/>
      <c r="U392" s="81"/>
      <c r="V392" s="81"/>
      <c r="W392" s="81"/>
      <c r="X392" s="81"/>
      <c r="Y392" s="81"/>
      <c r="Z392" s="81"/>
      <c r="AA392" s="81"/>
      <c r="AB392" s="81"/>
      <c r="AC392" s="81"/>
      <c r="AD392" s="81"/>
      <c r="AE392" s="81"/>
      <c r="AF392" s="81"/>
      <c r="AG392" s="81"/>
      <c r="AH392" s="81"/>
      <c r="AI392" s="81"/>
      <c r="AJ392" s="81"/>
      <c r="AK392" s="81"/>
      <c r="AL392" s="81"/>
      <c r="AM392" s="81"/>
      <c r="AN392" s="81"/>
      <c r="AO392" s="81"/>
    </row>
    <row r="393" spans="1:41" ht="12.75" customHeight="1" x14ac:dyDescent="0.2">
      <c r="A393" s="251" t="s">
        <v>296</v>
      </c>
      <c r="B393" s="150" t="s">
        <v>225</v>
      </c>
      <c r="C393" s="493">
        <v>100000</v>
      </c>
      <c r="D393" s="446">
        <f>D396</f>
        <v>38100</v>
      </c>
      <c r="E393" s="652">
        <f>D393/C393</f>
        <v>0.38100000000000001</v>
      </c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  <c r="S393" s="81"/>
      <c r="T393" s="81"/>
      <c r="U393" s="81"/>
      <c r="V393" s="81"/>
      <c r="W393" s="81"/>
      <c r="X393" s="81"/>
      <c r="Y393" s="81"/>
      <c r="Z393" s="81"/>
      <c r="AA393" s="81"/>
      <c r="AB393" s="81"/>
      <c r="AC393" s="81"/>
      <c r="AD393" s="81"/>
      <c r="AE393" s="81"/>
      <c r="AF393" s="81"/>
      <c r="AG393" s="81"/>
      <c r="AH393" s="81"/>
      <c r="AI393" s="81"/>
      <c r="AJ393" s="81"/>
      <c r="AK393" s="81"/>
      <c r="AL393" s="81"/>
      <c r="AM393" s="81"/>
      <c r="AN393" s="81"/>
      <c r="AO393" s="81"/>
    </row>
    <row r="394" spans="1:41" ht="15" customHeight="1" x14ac:dyDescent="0.2">
      <c r="A394" s="249"/>
      <c r="B394" s="383" t="s">
        <v>266</v>
      </c>
      <c r="C394" s="492"/>
      <c r="D394" s="446"/>
      <c r="E394" s="652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  <c r="S394" s="81"/>
      <c r="T394" s="81"/>
      <c r="U394" s="81"/>
      <c r="V394" s="81"/>
      <c r="W394" s="81"/>
      <c r="X394" s="81"/>
      <c r="Y394" s="81"/>
      <c r="Z394" s="81"/>
      <c r="AA394" s="81"/>
      <c r="AB394" s="81"/>
      <c r="AC394" s="81"/>
      <c r="AD394" s="81"/>
      <c r="AE394" s="81"/>
      <c r="AF394" s="81"/>
      <c r="AG394" s="81"/>
      <c r="AH394" s="81"/>
      <c r="AI394" s="81"/>
      <c r="AJ394" s="81"/>
      <c r="AK394" s="81"/>
      <c r="AL394" s="81"/>
      <c r="AM394" s="81"/>
      <c r="AN394" s="81"/>
      <c r="AO394" s="81"/>
    </row>
    <row r="395" spans="1:41" ht="15" customHeight="1" x14ac:dyDescent="0.2">
      <c r="A395" s="252" t="s">
        <v>93</v>
      </c>
      <c r="B395" s="384" t="s">
        <v>111</v>
      </c>
      <c r="C395" s="502"/>
      <c r="D395" s="456"/>
      <c r="E395" s="753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  <c r="S395" s="81"/>
      <c r="T395" s="81"/>
      <c r="U395" s="81"/>
      <c r="V395" s="81"/>
      <c r="W395" s="81"/>
      <c r="X395" s="81"/>
      <c r="Y395" s="81"/>
      <c r="Z395" s="81"/>
      <c r="AA395" s="81"/>
      <c r="AB395" s="81"/>
      <c r="AC395" s="81"/>
      <c r="AD395" s="81"/>
      <c r="AE395" s="81"/>
      <c r="AF395" s="81"/>
      <c r="AG395" s="81"/>
      <c r="AH395" s="81"/>
      <c r="AI395" s="81"/>
      <c r="AJ395" s="81"/>
      <c r="AK395" s="81"/>
      <c r="AL395" s="81"/>
      <c r="AM395" s="81"/>
      <c r="AN395" s="81"/>
      <c r="AO395" s="81"/>
    </row>
    <row r="396" spans="1:41" ht="12.75" customHeight="1" x14ac:dyDescent="0.2">
      <c r="A396" s="203">
        <v>3</v>
      </c>
      <c r="B396" s="335" t="s">
        <v>59</v>
      </c>
      <c r="C396" s="507">
        <v>100000</v>
      </c>
      <c r="D396" s="435">
        <f>D397</f>
        <v>38100</v>
      </c>
      <c r="E396" s="655">
        <f>D396/C396</f>
        <v>0.38100000000000001</v>
      </c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  <c r="S396" s="81"/>
      <c r="T396" s="81"/>
      <c r="U396" s="81"/>
      <c r="V396" s="81"/>
      <c r="W396" s="81"/>
      <c r="X396" s="81"/>
      <c r="Y396" s="81"/>
      <c r="Z396" s="81"/>
      <c r="AA396" s="81"/>
      <c r="AB396" s="81"/>
      <c r="AC396" s="81"/>
      <c r="AD396" s="81"/>
      <c r="AE396" s="81"/>
      <c r="AF396" s="81"/>
      <c r="AG396" s="81"/>
      <c r="AH396" s="81"/>
      <c r="AI396" s="81"/>
      <c r="AJ396" s="81"/>
      <c r="AK396" s="81"/>
      <c r="AL396" s="81"/>
      <c r="AM396" s="81"/>
      <c r="AN396" s="81"/>
      <c r="AO396" s="81"/>
    </row>
    <row r="397" spans="1:41" ht="12.75" customHeight="1" x14ac:dyDescent="0.2">
      <c r="A397" s="240">
        <v>37</v>
      </c>
      <c r="B397" s="385" t="s">
        <v>137</v>
      </c>
      <c r="C397" s="508">
        <v>100000</v>
      </c>
      <c r="D397" s="448">
        <f>D398</f>
        <v>38100</v>
      </c>
      <c r="E397" s="647">
        <f>D397/C397</f>
        <v>0.38100000000000001</v>
      </c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  <c r="S397" s="81"/>
      <c r="T397" s="81"/>
      <c r="U397" s="81"/>
      <c r="V397" s="81"/>
      <c r="W397" s="81"/>
      <c r="X397" s="81"/>
      <c r="Y397" s="81"/>
      <c r="Z397" s="81"/>
      <c r="AA397" s="81"/>
      <c r="AB397" s="81"/>
      <c r="AC397" s="81"/>
      <c r="AD397" s="81"/>
      <c r="AE397" s="81"/>
      <c r="AF397" s="81"/>
      <c r="AG397" s="81"/>
      <c r="AH397" s="81"/>
      <c r="AI397" s="81"/>
      <c r="AJ397" s="81"/>
      <c r="AK397" s="81"/>
      <c r="AL397" s="81"/>
      <c r="AM397" s="81"/>
      <c r="AN397" s="81"/>
      <c r="AO397" s="81"/>
    </row>
    <row r="398" spans="1:41" ht="12.75" customHeight="1" x14ac:dyDescent="0.2">
      <c r="A398" s="241">
        <v>372</v>
      </c>
      <c r="B398" s="379" t="s">
        <v>108</v>
      </c>
      <c r="C398" s="503">
        <v>100000</v>
      </c>
      <c r="D398" s="449">
        <f>D399</f>
        <v>38100</v>
      </c>
      <c r="E398" s="656">
        <f>D398/C398</f>
        <v>0.38100000000000001</v>
      </c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  <c r="S398" s="81"/>
      <c r="T398" s="81"/>
      <c r="U398" s="81"/>
      <c r="V398" s="81"/>
      <c r="W398" s="81"/>
      <c r="X398" s="81"/>
      <c r="Y398" s="81"/>
      <c r="Z398" s="81"/>
      <c r="AA398" s="81"/>
      <c r="AB398" s="81"/>
      <c r="AC398" s="81"/>
      <c r="AD398" s="81"/>
      <c r="AE398" s="81"/>
      <c r="AF398" s="81"/>
      <c r="AG398" s="81"/>
      <c r="AH398" s="81"/>
      <c r="AI398" s="81"/>
      <c r="AJ398" s="81"/>
      <c r="AK398" s="81"/>
      <c r="AL398" s="81"/>
      <c r="AM398" s="81"/>
      <c r="AN398" s="81"/>
      <c r="AO398" s="81"/>
    </row>
    <row r="399" spans="1:41" ht="12.75" customHeight="1" x14ac:dyDescent="0.2">
      <c r="A399" s="277">
        <v>372</v>
      </c>
      <c r="B399" s="386" t="s">
        <v>108</v>
      </c>
      <c r="C399" s="504">
        <v>100000</v>
      </c>
      <c r="D399" s="457">
        <v>38100</v>
      </c>
      <c r="E399" s="657">
        <f>D399/C399</f>
        <v>0.38100000000000001</v>
      </c>
      <c r="F399" s="81"/>
      <c r="G399" s="81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  <c r="S399" s="81"/>
      <c r="T399" s="81"/>
      <c r="U399" s="81"/>
      <c r="V399" s="81"/>
      <c r="W399" s="81"/>
      <c r="X399" s="81"/>
      <c r="Y399" s="81"/>
      <c r="Z399" s="81"/>
      <c r="AA399" s="81"/>
      <c r="AB399" s="81"/>
      <c r="AC399" s="81"/>
      <c r="AD399" s="81"/>
      <c r="AE399" s="81"/>
      <c r="AF399" s="81"/>
      <c r="AG399" s="81"/>
      <c r="AH399" s="81"/>
      <c r="AI399" s="81"/>
      <c r="AJ399" s="81"/>
      <c r="AK399" s="81"/>
      <c r="AL399" s="81"/>
      <c r="AM399" s="81"/>
      <c r="AN399" s="81"/>
      <c r="AO399" s="81"/>
    </row>
    <row r="400" spans="1:41" ht="24.75" customHeight="1" x14ac:dyDescent="0.2">
      <c r="A400" s="251" t="s">
        <v>387</v>
      </c>
      <c r="B400" s="150" t="s">
        <v>216</v>
      </c>
      <c r="C400" s="493">
        <v>45000</v>
      </c>
      <c r="D400" s="446">
        <f>D406</f>
        <v>10868</v>
      </c>
      <c r="E400" s="652">
        <f>D400/C400</f>
        <v>0.24151111111111112</v>
      </c>
      <c r="F400" s="81"/>
      <c r="G400" s="81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  <c r="S400" s="81"/>
      <c r="T400" s="81"/>
      <c r="U400" s="81"/>
      <c r="V400" s="81"/>
      <c r="W400" s="81"/>
      <c r="X400" s="81"/>
      <c r="Y400" s="81"/>
      <c r="Z400" s="81"/>
      <c r="AA400" s="81"/>
      <c r="AB400" s="81"/>
      <c r="AC400" s="81"/>
      <c r="AD400" s="81"/>
      <c r="AE400" s="81"/>
      <c r="AF400" s="81"/>
      <c r="AG400" s="81"/>
      <c r="AH400" s="81"/>
      <c r="AI400" s="81"/>
      <c r="AJ400" s="81"/>
      <c r="AK400" s="81"/>
      <c r="AL400" s="81"/>
      <c r="AM400" s="81"/>
      <c r="AN400" s="81"/>
      <c r="AO400" s="81"/>
    </row>
    <row r="401" spans="1:41" ht="15" customHeight="1" x14ac:dyDescent="0.2">
      <c r="A401" s="249"/>
      <c r="B401" s="383" t="s">
        <v>266</v>
      </c>
      <c r="C401" s="492"/>
      <c r="D401" s="446"/>
      <c r="E401" s="652"/>
      <c r="F401" s="81"/>
      <c r="G401" s="81"/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1"/>
      <c r="S401" s="81"/>
      <c r="T401" s="81"/>
      <c r="U401" s="81"/>
      <c r="V401" s="81"/>
      <c r="W401" s="81"/>
      <c r="X401" s="81"/>
      <c r="Y401" s="81"/>
      <c r="Z401" s="81"/>
      <c r="AA401" s="81"/>
      <c r="AB401" s="81"/>
      <c r="AC401" s="81"/>
      <c r="AD401" s="81"/>
      <c r="AE401" s="81"/>
      <c r="AF401" s="81"/>
      <c r="AG401" s="81"/>
      <c r="AH401" s="81"/>
      <c r="AI401" s="81"/>
      <c r="AJ401" s="81"/>
      <c r="AK401" s="81"/>
      <c r="AL401" s="81"/>
      <c r="AM401" s="81"/>
      <c r="AN401" s="81"/>
      <c r="AO401" s="81"/>
    </row>
    <row r="402" spans="1:41" ht="15" customHeight="1" x14ac:dyDescent="0.2">
      <c r="A402" s="252" t="s">
        <v>93</v>
      </c>
      <c r="B402" s="384" t="s">
        <v>111</v>
      </c>
      <c r="C402" s="502"/>
      <c r="D402" s="456"/>
      <c r="E402" s="753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  <c r="S402" s="81"/>
      <c r="T402" s="81"/>
      <c r="U402" s="81"/>
      <c r="V402" s="81"/>
      <c r="W402" s="81"/>
      <c r="X402" s="81"/>
      <c r="Y402" s="81"/>
      <c r="Z402" s="81"/>
      <c r="AA402" s="81"/>
      <c r="AB402" s="81"/>
      <c r="AC402" s="81"/>
      <c r="AD402" s="81"/>
      <c r="AE402" s="81"/>
      <c r="AF402" s="81"/>
      <c r="AG402" s="81"/>
      <c r="AH402" s="81"/>
      <c r="AI402" s="81"/>
      <c r="AJ402" s="81"/>
      <c r="AK402" s="81"/>
      <c r="AL402" s="81"/>
      <c r="AM402" s="81"/>
      <c r="AN402" s="81"/>
      <c r="AO402" s="81"/>
    </row>
    <row r="403" spans="1:41" ht="12.75" customHeight="1" x14ac:dyDescent="0.2">
      <c r="A403" s="203">
        <v>3</v>
      </c>
      <c r="B403" s="335" t="s">
        <v>59</v>
      </c>
      <c r="C403" s="507">
        <v>45000</v>
      </c>
      <c r="D403" s="435">
        <f>D404</f>
        <v>10868</v>
      </c>
      <c r="E403" s="655">
        <f>D403/C403</f>
        <v>0.24151111111111112</v>
      </c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  <c r="S403" s="81"/>
      <c r="T403" s="81"/>
      <c r="U403" s="81"/>
      <c r="V403" s="81"/>
      <c r="W403" s="81"/>
      <c r="X403" s="81"/>
      <c r="Y403" s="81"/>
      <c r="Z403" s="81"/>
      <c r="AA403" s="81"/>
      <c r="AB403" s="81"/>
      <c r="AC403" s="81"/>
      <c r="AD403" s="81"/>
      <c r="AE403" s="81"/>
      <c r="AF403" s="81"/>
      <c r="AG403" s="81"/>
      <c r="AH403" s="81"/>
      <c r="AI403" s="81"/>
      <c r="AJ403" s="81"/>
      <c r="AK403" s="81"/>
      <c r="AL403" s="81"/>
      <c r="AM403" s="81"/>
      <c r="AN403" s="81"/>
      <c r="AO403" s="81"/>
    </row>
    <row r="404" spans="1:41" ht="12.75" customHeight="1" x14ac:dyDescent="0.2">
      <c r="A404" s="240">
        <v>37</v>
      </c>
      <c r="B404" s="385" t="s">
        <v>137</v>
      </c>
      <c r="C404" s="508">
        <v>45000</v>
      </c>
      <c r="D404" s="448">
        <f>D405</f>
        <v>10868</v>
      </c>
      <c r="E404" s="647">
        <f>D404/C404</f>
        <v>0.24151111111111112</v>
      </c>
      <c r="F404" s="81"/>
      <c r="G404" s="81"/>
      <c r="H404" s="81"/>
      <c r="I404" s="81"/>
      <c r="J404" s="81"/>
      <c r="K404" s="81"/>
      <c r="L404" s="81"/>
      <c r="M404" s="81"/>
      <c r="N404" s="81"/>
      <c r="O404" s="81"/>
      <c r="P404" s="81"/>
      <c r="Q404" s="81"/>
      <c r="R404" s="81"/>
      <c r="S404" s="81"/>
      <c r="T404" s="81"/>
      <c r="U404" s="81"/>
      <c r="V404" s="81"/>
      <c r="W404" s="81"/>
      <c r="X404" s="81"/>
      <c r="Y404" s="81"/>
      <c r="Z404" s="81"/>
      <c r="AA404" s="81"/>
      <c r="AB404" s="81"/>
      <c r="AC404" s="81"/>
      <c r="AD404" s="81"/>
      <c r="AE404" s="81"/>
      <c r="AF404" s="81"/>
      <c r="AG404" s="81"/>
      <c r="AH404" s="81"/>
      <c r="AI404" s="81"/>
      <c r="AJ404" s="81"/>
      <c r="AK404" s="81"/>
      <c r="AL404" s="81"/>
      <c r="AM404" s="81"/>
      <c r="AN404" s="81"/>
      <c r="AO404" s="81"/>
    </row>
    <row r="405" spans="1:41" ht="12.75" customHeight="1" x14ac:dyDescent="0.2">
      <c r="A405" s="241">
        <v>372</v>
      </c>
      <c r="B405" s="379" t="s">
        <v>108</v>
      </c>
      <c r="C405" s="503">
        <v>45000</v>
      </c>
      <c r="D405" s="449">
        <f>D406</f>
        <v>10868</v>
      </c>
      <c r="E405" s="656">
        <f>D405/C405</f>
        <v>0.24151111111111112</v>
      </c>
      <c r="F405" s="81"/>
      <c r="G405" s="81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  <c r="S405" s="81"/>
      <c r="T405" s="81"/>
      <c r="U405" s="81"/>
      <c r="V405" s="81"/>
      <c r="W405" s="81"/>
      <c r="X405" s="81"/>
      <c r="Y405" s="81"/>
      <c r="Z405" s="81"/>
      <c r="AA405" s="81"/>
      <c r="AB405" s="81"/>
      <c r="AC405" s="81"/>
      <c r="AD405" s="81"/>
      <c r="AE405" s="81"/>
      <c r="AF405" s="81"/>
      <c r="AG405" s="81"/>
      <c r="AH405" s="81"/>
      <c r="AI405" s="81"/>
      <c r="AJ405" s="81"/>
      <c r="AK405" s="81"/>
      <c r="AL405" s="81"/>
      <c r="AM405" s="81"/>
      <c r="AN405" s="81"/>
      <c r="AO405" s="81"/>
    </row>
    <row r="406" spans="1:41" ht="12.75" customHeight="1" x14ac:dyDescent="0.2">
      <c r="A406" s="277">
        <v>372</v>
      </c>
      <c r="B406" s="386" t="s">
        <v>108</v>
      </c>
      <c r="C406" s="504">
        <v>45000</v>
      </c>
      <c r="D406" s="457">
        <v>10868</v>
      </c>
      <c r="E406" s="657">
        <f>D406/C406</f>
        <v>0.24151111111111112</v>
      </c>
      <c r="F406" s="81"/>
      <c r="G406" s="81"/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  <c r="S406" s="81"/>
      <c r="T406" s="81"/>
      <c r="U406" s="81"/>
      <c r="V406" s="81"/>
      <c r="W406" s="81"/>
      <c r="X406" s="81"/>
      <c r="Y406" s="81"/>
      <c r="Z406" s="81"/>
      <c r="AA406" s="81"/>
      <c r="AB406" s="81"/>
      <c r="AC406" s="81"/>
      <c r="AD406" s="81"/>
      <c r="AE406" s="81"/>
      <c r="AF406" s="81"/>
      <c r="AG406" s="81"/>
      <c r="AH406" s="81"/>
      <c r="AI406" s="81"/>
      <c r="AJ406" s="81"/>
      <c r="AK406" s="81"/>
      <c r="AL406" s="81"/>
      <c r="AM406" s="81"/>
      <c r="AN406" s="81"/>
      <c r="AO406" s="81"/>
    </row>
    <row r="407" spans="1:41" ht="12.75" customHeight="1" x14ac:dyDescent="0.2">
      <c r="A407" s="251" t="s">
        <v>388</v>
      </c>
      <c r="B407" s="547" t="s">
        <v>362</v>
      </c>
      <c r="C407" s="493">
        <v>40000</v>
      </c>
      <c r="D407" s="446">
        <f>D410</f>
        <v>9005</v>
      </c>
      <c r="E407" s="652">
        <f>D407/C407</f>
        <v>0.22512499999999999</v>
      </c>
      <c r="F407" s="81"/>
      <c r="G407" s="81"/>
      <c r="H407" s="81"/>
      <c r="I407" s="81"/>
      <c r="J407" s="81"/>
      <c r="K407" s="81"/>
      <c r="L407" s="81"/>
      <c r="M407" s="81"/>
      <c r="N407" s="81"/>
      <c r="O407" s="81"/>
      <c r="P407" s="81"/>
      <c r="Q407" s="81"/>
      <c r="R407" s="81"/>
      <c r="S407" s="81"/>
      <c r="T407" s="81"/>
      <c r="U407" s="81"/>
      <c r="V407" s="81"/>
      <c r="W407" s="81"/>
      <c r="X407" s="81"/>
      <c r="Y407" s="81"/>
      <c r="Z407" s="81"/>
      <c r="AA407" s="81"/>
      <c r="AB407" s="81"/>
      <c r="AC407" s="81"/>
      <c r="AD407" s="81"/>
      <c r="AE407" s="81"/>
      <c r="AF407" s="81"/>
      <c r="AG407" s="81"/>
      <c r="AH407" s="81"/>
      <c r="AI407" s="81"/>
      <c r="AJ407" s="81"/>
      <c r="AK407" s="81"/>
      <c r="AL407" s="81"/>
      <c r="AM407" s="81"/>
      <c r="AN407" s="81"/>
      <c r="AO407" s="81"/>
    </row>
    <row r="408" spans="1:41" ht="18" customHeight="1" x14ac:dyDescent="0.2">
      <c r="A408" s="249"/>
      <c r="B408" s="383" t="s">
        <v>266</v>
      </c>
      <c r="C408" s="492"/>
      <c r="D408" s="446"/>
      <c r="E408" s="652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  <c r="S408" s="81"/>
      <c r="T408" s="81"/>
      <c r="U408" s="81"/>
      <c r="V408" s="81"/>
      <c r="W408" s="81"/>
      <c r="X408" s="81"/>
      <c r="Y408" s="81"/>
      <c r="Z408" s="81"/>
      <c r="AA408" s="81"/>
      <c r="AB408" s="81"/>
      <c r="AC408" s="81"/>
      <c r="AD408" s="81"/>
      <c r="AE408" s="81"/>
      <c r="AF408" s="81"/>
      <c r="AG408" s="81"/>
      <c r="AH408" s="81"/>
      <c r="AI408" s="81"/>
      <c r="AJ408" s="81"/>
      <c r="AK408" s="81"/>
      <c r="AL408" s="81"/>
      <c r="AM408" s="81"/>
      <c r="AN408" s="81"/>
      <c r="AO408" s="81"/>
    </row>
    <row r="409" spans="1:41" ht="15" customHeight="1" x14ac:dyDescent="0.2">
      <c r="A409" s="252" t="s">
        <v>93</v>
      </c>
      <c r="B409" s="384" t="s">
        <v>111</v>
      </c>
      <c r="C409" s="502"/>
      <c r="D409" s="456"/>
      <c r="E409" s="753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  <c r="S409" s="81"/>
      <c r="T409" s="81"/>
      <c r="U409" s="81"/>
      <c r="V409" s="81"/>
      <c r="W409" s="81"/>
      <c r="X409" s="81"/>
      <c r="Y409" s="81"/>
      <c r="Z409" s="81"/>
      <c r="AA409" s="81"/>
      <c r="AB409" s="81"/>
      <c r="AC409" s="81"/>
      <c r="AD409" s="81"/>
      <c r="AE409" s="81"/>
      <c r="AF409" s="81"/>
      <c r="AG409" s="81"/>
      <c r="AH409" s="81"/>
      <c r="AI409" s="81"/>
      <c r="AJ409" s="81"/>
      <c r="AK409" s="81"/>
      <c r="AL409" s="81"/>
      <c r="AM409" s="81"/>
      <c r="AN409" s="81"/>
      <c r="AO409" s="81"/>
    </row>
    <row r="410" spans="1:41" ht="12.75" customHeight="1" x14ac:dyDescent="0.2">
      <c r="A410" s="203">
        <v>3</v>
      </c>
      <c r="B410" s="335" t="s">
        <v>59</v>
      </c>
      <c r="C410" s="507">
        <v>40000</v>
      </c>
      <c r="D410" s="435">
        <f>D411</f>
        <v>9005</v>
      </c>
      <c r="E410" s="655">
        <f>D410/C410</f>
        <v>0.22512499999999999</v>
      </c>
      <c r="F410" s="81"/>
      <c r="G410" s="81"/>
      <c r="H410" s="81"/>
      <c r="I410" s="81"/>
      <c r="J410" s="81"/>
      <c r="K410" s="81"/>
      <c r="L410" s="81"/>
      <c r="M410" s="81"/>
      <c r="N410" s="81"/>
      <c r="O410" s="81"/>
      <c r="P410" s="81"/>
      <c r="Q410" s="81"/>
      <c r="R410" s="81"/>
      <c r="S410" s="81"/>
      <c r="T410" s="81"/>
      <c r="U410" s="81"/>
      <c r="V410" s="81"/>
      <c r="W410" s="81"/>
      <c r="X410" s="81"/>
      <c r="Y410" s="81"/>
      <c r="Z410" s="81"/>
      <c r="AA410" s="81"/>
      <c r="AB410" s="81"/>
      <c r="AC410" s="81"/>
      <c r="AD410" s="81"/>
      <c r="AE410" s="81"/>
      <c r="AF410" s="81"/>
      <c r="AG410" s="81"/>
      <c r="AH410" s="81"/>
      <c r="AI410" s="81"/>
      <c r="AJ410" s="81"/>
      <c r="AK410" s="81"/>
      <c r="AL410" s="81"/>
      <c r="AM410" s="81"/>
      <c r="AN410" s="81"/>
      <c r="AO410" s="81"/>
    </row>
    <row r="411" spans="1:41" ht="12.75" customHeight="1" x14ac:dyDescent="0.2">
      <c r="A411" s="240">
        <v>37</v>
      </c>
      <c r="B411" s="385" t="s">
        <v>137</v>
      </c>
      <c r="C411" s="508">
        <v>40000</v>
      </c>
      <c r="D411" s="448">
        <f>D412</f>
        <v>9005</v>
      </c>
      <c r="E411" s="647">
        <f>D411/C411</f>
        <v>0.22512499999999999</v>
      </c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  <c r="S411" s="81"/>
      <c r="T411" s="81"/>
      <c r="U411" s="81"/>
      <c r="V411" s="81"/>
      <c r="W411" s="81"/>
      <c r="X411" s="81"/>
      <c r="Y411" s="81"/>
      <c r="Z411" s="81"/>
      <c r="AA411" s="81"/>
      <c r="AB411" s="81"/>
      <c r="AC411" s="81"/>
      <c r="AD411" s="81"/>
      <c r="AE411" s="81"/>
      <c r="AF411" s="81"/>
      <c r="AG411" s="81"/>
      <c r="AH411" s="81"/>
      <c r="AI411" s="81"/>
      <c r="AJ411" s="81"/>
      <c r="AK411" s="81"/>
      <c r="AL411" s="81"/>
      <c r="AM411" s="81"/>
      <c r="AN411" s="81"/>
      <c r="AO411" s="81"/>
    </row>
    <row r="412" spans="1:41" ht="12.75" customHeight="1" x14ac:dyDescent="0.2">
      <c r="A412" s="241">
        <v>372</v>
      </c>
      <c r="B412" s="379" t="s">
        <v>108</v>
      </c>
      <c r="C412" s="503">
        <v>40000</v>
      </c>
      <c r="D412" s="449">
        <f>D413</f>
        <v>9005</v>
      </c>
      <c r="E412" s="656">
        <f>D412/C412</f>
        <v>0.22512499999999999</v>
      </c>
      <c r="F412" s="81"/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  <c r="S412" s="81"/>
      <c r="T412" s="81"/>
      <c r="U412" s="81"/>
      <c r="V412" s="81"/>
      <c r="W412" s="81"/>
      <c r="X412" s="81"/>
      <c r="Y412" s="81"/>
      <c r="Z412" s="81"/>
      <c r="AA412" s="81"/>
      <c r="AB412" s="81"/>
      <c r="AC412" s="81"/>
      <c r="AD412" s="81"/>
      <c r="AE412" s="81"/>
      <c r="AF412" s="81"/>
      <c r="AG412" s="81"/>
      <c r="AH412" s="81"/>
      <c r="AI412" s="81"/>
      <c r="AJ412" s="81"/>
      <c r="AK412" s="81"/>
      <c r="AL412" s="81"/>
      <c r="AM412" s="81"/>
      <c r="AN412" s="81"/>
      <c r="AO412" s="81"/>
    </row>
    <row r="413" spans="1:41" ht="12.75" customHeight="1" x14ac:dyDescent="0.2">
      <c r="A413" s="277">
        <v>372</v>
      </c>
      <c r="B413" s="386" t="s">
        <v>108</v>
      </c>
      <c r="C413" s="504">
        <v>40000</v>
      </c>
      <c r="D413" s="457">
        <v>9005</v>
      </c>
      <c r="E413" s="657">
        <f>D413/C413</f>
        <v>0.22512499999999999</v>
      </c>
      <c r="F413" s="81"/>
      <c r="G413" s="81"/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  <c r="S413" s="81"/>
      <c r="T413" s="81"/>
      <c r="U413" s="81"/>
      <c r="V413" s="81"/>
      <c r="W413" s="81"/>
      <c r="X413" s="81"/>
      <c r="Y413" s="81"/>
      <c r="Z413" s="81"/>
      <c r="AA413" s="81"/>
      <c r="AB413" s="81"/>
      <c r="AC413" s="81"/>
      <c r="AD413" s="81"/>
      <c r="AE413" s="81"/>
      <c r="AF413" s="81"/>
      <c r="AG413" s="81"/>
      <c r="AH413" s="81"/>
      <c r="AI413" s="81"/>
      <c r="AJ413" s="81"/>
      <c r="AK413" s="81"/>
      <c r="AL413" s="81"/>
      <c r="AM413" s="81"/>
      <c r="AN413" s="81"/>
      <c r="AO413" s="81"/>
    </row>
    <row r="414" spans="1:41" ht="12.75" customHeight="1" x14ac:dyDescent="0.2">
      <c r="A414" s="278"/>
      <c r="B414" s="387" t="s">
        <v>239</v>
      </c>
      <c r="C414" s="512"/>
      <c r="D414" s="458"/>
      <c r="E414" s="754"/>
      <c r="F414" s="81"/>
      <c r="G414" s="81"/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  <c r="S414" s="81"/>
      <c r="T414" s="81"/>
      <c r="U414" s="81"/>
      <c r="V414" s="81"/>
      <c r="W414" s="81"/>
      <c r="X414" s="81"/>
      <c r="Y414" s="81"/>
      <c r="Z414" s="81"/>
      <c r="AA414" s="81"/>
      <c r="AB414" s="81"/>
      <c r="AC414" s="81"/>
      <c r="AD414" s="81"/>
      <c r="AE414" s="81"/>
      <c r="AF414" s="81"/>
      <c r="AG414" s="81"/>
      <c r="AH414" s="81"/>
      <c r="AI414" s="81"/>
      <c r="AJ414" s="81"/>
      <c r="AK414" s="81"/>
      <c r="AL414" s="81"/>
      <c r="AM414" s="81"/>
      <c r="AN414" s="81"/>
      <c r="AO414" s="81"/>
    </row>
    <row r="415" spans="1:41" ht="20.100000000000001" customHeight="1" x14ac:dyDescent="0.2">
      <c r="A415" s="916" t="s">
        <v>245</v>
      </c>
      <c r="B415" s="917"/>
      <c r="C415" s="491">
        <v>220000</v>
      </c>
      <c r="D415" s="441">
        <f>D416+D423+D430+D437</f>
        <v>45820</v>
      </c>
      <c r="E415" s="744">
        <f>D415/C415</f>
        <v>0.20827272727272728</v>
      </c>
      <c r="F415" s="81"/>
      <c r="G415" s="81"/>
      <c r="H415" s="81"/>
      <c r="I415" s="81"/>
      <c r="J415" s="81"/>
      <c r="K415" s="81"/>
      <c r="L415" s="81"/>
      <c r="M415" s="81"/>
      <c r="N415" s="81"/>
      <c r="O415" s="81"/>
      <c r="P415" s="81"/>
      <c r="Q415" s="81"/>
      <c r="R415" s="81"/>
      <c r="S415" s="81"/>
      <c r="T415" s="81"/>
      <c r="U415" s="81"/>
      <c r="V415" s="81"/>
      <c r="W415" s="81"/>
      <c r="X415" s="81"/>
      <c r="Y415" s="81"/>
      <c r="Z415" s="81"/>
      <c r="AA415" s="81"/>
      <c r="AB415" s="81"/>
      <c r="AC415" s="81"/>
      <c r="AD415" s="81"/>
      <c r="AE415" s="81"/>
      <c r="AF415" s="81"/>
      <c r="AG415" s="81"/>
      <c r="AH415" s="81"/>
      <c r="AI415" s="81"/>
      <c r="AJ415" s="81"/>
      <c r="AK415" s="81"/>
      <c r="AL415" s="81"/>
      <c r="AM415" s="81"/>
      <c r="AN415" s="81"/>
      <c r="AO415" s="81"/>
    </row>
    <row r="416" spans="1:41" ht="27" customHeight="1" x14ac:dyDescent="0.2">
      <c r="A416" s="279" t="s">
        <v>256</v>
      </c>
      <c r="B416" s="388" t="s">
        <v>195</v>
      </c>
      <c r="C416" s="493">
        <v>100000</v>
      </c>
      <c r="D416" s="446">
        <f>D419</f>
        <v>27820</v>
      </c>
      <c r="E416" s="652">
        <f>D416/C416</f>
        <v>0.2782</v>
      </c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1"/>
      <c r="S416" s="81"/>
      <c r="T416" s="81"/>
      <c r="U416" s="81"/>
      <c r="V416" s="81"/>
      <c r="W416" s="81"/>
      <c r="X416" s="81"/>
      <c r="Y416" s="81"/>
      <c r="Z416" s="81"/>
      <c r="AA416" s="81"/>
      <c r="AB416" s="81"/>
      <c r="AC416" s="81"/>
      <c r="AD416" s="81"/>
      <c r="AE416" s="81"/>
      <c r="AF416" s="81"/>
      <c r="AG416" s="81"/>
      <c r="AH416" s="81"/>
      <c r="AI416" s="81"/>
      <c r="AJ416" s="81"/>
      <c r="AK416" s="81"/>
      <c r="AL416" s="81"/>
      <c r="AM416" s="81"/>
      <c r="AN416" s="81"/>
      <c r="AO416" s="81"/>
    </row>
    <row r="417" spans="1:41" ht="15" customHeight="1" x14ac:dyDescent="0.2">
      <c r="A417" s="280"/>
      <c r="B417" s="369" t="s">
        <v>261</v>
      </c>
      <c r="C417" s="492"/>
      <c r="D417" s="446"/>
      <c r="E417" s="652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  <c r="S417" s="81"/>
      <c r="T417" s="81"/>
      <c r="U417" s="81"/>
      <c r="V417" s="81"/>
      <c r="W417" s="81"/>
      <c r="X417" s="81"/>
      <c r="Y417" s="81"/>
      <c r="Z417" s="81"/>
      <c r="AA417" s="81"/>
      <c r="AB417" s="81"/>
      <c r="AC417" s="81"/>
      <c r="AD417" s="81"/>
      <c r="AE417" s="81"/>
      <c r="AF417" s="81"/>
      <c r="AG417" s="81"/>
      <c r="AH417" s="81"/>
      <c r="AI417" s="81"/>
      <c r="AJ417" s="81"/>
      <c r="AK417" s="81"/>
      <c r="AL417" s="81"/>
      <c r="AM417" s="81"/>
      <c r="AN417" s="81"/>
      <c r="AO417" s="81"/>
    </row>
    <row r="418" spans="1:41" ht="15" customHeight="1" x14ac:dyDescent="0.2">
      <c r="A418" s="281" t="s">
        <v>89</v>
      </c>
      <c r="B418" s="389" t="s">
        <v>111</v>
      </c>
      <c r="C418" s="502"/>
      <c r="D418" s="456"/>
      <c r="E418" s="753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  <c r="S418" s="81"/>
      <c r="T418" s="81"/>
      <c r="U418" s="81"/>
      <c r="V418" s="81"/>
      <c r="W418" s="81"/>
      <c r="X418" s="81"/>
      <c r="Y418" s="81"/>
      <c r="Z418" s="81"/>
      <c r="AA418" s="81"/>
      <c r="AB418" s="81"/>
      <c r="AC418" s="81"/>
      <c r="AD418" s="81"/>
      <c r="AE418" s="81"/>
      <c r="AF418" s="81"/>
      <c r="AG418" s="81"/>
      <c r="AH418" s="81"/>
      <c r="AI418" s="81"/>
      <c r="AJ418" s="81"/>
      <c r="AK418" s="81"/>
      <c r="AL418" s="81"/>
      <c r="AM418" s="81"/>
      <c r="AN418" s="81"/>
      <c r="AO418" s="81"/>
    </row>
    <row r="419" spans="1:41" ht="12.75" customHeight="1" x14ac:dyDescent="0.2">
      <c r="A419" s="203">
        <v>3</v>
      </c>
      <c r="B419" s="335" t="s">
        <v>59</v>
      </c>
      <c r="C419" s="507">
        <v>100000</v>
      </c>
      <c r="D419" s="435">
        <f>D420</f>
        <v>27820</v>
      </c>
      <c r="E419" s="655">
        <f>D419/C419</f>
        <v>0.2782</v>
      </c>
      <c r="F419" s="81"/>
      <c r="G419" s="81"/>
      <c r="H419" s="81"/>
      <c r="I419" s="81"/>
      <c r="J419" s="81"/>
      <c r="K419" s="81"/>
      <c r="L419" s="81"/>
      <c r="M419" s="81"/>
      <c r="N419" s="81"/>
      <c r="O419" s="81"/>
      <c r="P419" s="81"/>
      <c r="Q419" s="81"/>
      <c r="R419" s="81"/>
      <c r="S419" s="81"/>
      <c r="T419" s="81"/>
      <c r="U419" s="81"/>
      <c r="V419" s="81"/>
      <c r="W419" s="81"/>
      <c r="X419" s="81"/>
      <c r="Y419" s="81"/>
      <c r="Z419" s="81"/>
      <c r="AA419" s="81"/>
      <c r="AB419" s="81"/>
      <c r="AC419" s="81"/>
      <c r="AD419" s="81"/>
      <c r="AE419" s="81"/>
      <c r="AF419" s="81"/>
      <c r="AG419" s="81"/>
      <c r="AH419" s="81"/>
      <c r="AI419" s="81"/>
      <c r="AJ419" s="81"/>
      <c r="AK419" s="81"/>
      <c r="AL419" s="81"/>
      <c r="AM419" s="81"/>
      <c r="AN419" s="81"/>
      <c r="AO419" s="81"/>
    </row>
    <row r="420" spans="1:41" ht="12.75" customHeight="1" x14ac:dyDescent="0.2">
      <c r="A420" s="240">
        <v>37</v>
      </c>
      <c r="B420" s="385" t="s">
        <v>137</v>
      </c>
      <c r="C420" s="508">
        <v>100000</v>
      </c>
      <c r="D420" s="448">
        <f>D421</f>
        <v>27820</v>
      </c>
      <c r="E420" s="647">
        <f>D420/C420</f>
        <v>0.2782</v>
      </c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  <c r="S420" s="81"/>
      <c r="T420" s="81"/>
      <c r="U420" s="81"/>
      <c r="V420" s="81"/>
      <c r="W420" s="81"/>
      <c r="X420" s="81"/>
      <c r="Y420" s="81"/>
      <c r="Z420" s="81"/>
      <c r="AA420" s="81"/>
      <c r="AB420" s="81"/>
      <c r="AC420" s="81"/>
      <c r="AD420" s="81"/>
      <c r="AE420" s="81"/>
      <c r="AF420" s="81"/>
      <c r="AG420" s="81"/>
      <c r="AH420" s="81"/>
      <c r="AI420" s="81"/>
      <c r="AJ420" s="81"/>
      <c r="AK420" s="81"/>
      <c r="AL420" s="81"/>
      <c r="AM420" s="81"/>
      <c r="AN420" s="81"/>
      <c r="AO420" s="81"/>
    </row>
    <row r="421" spans="1:41" ht="12.75" customHeight="1" x14ac:dyDescent="0.2">
      <c r="A421" s="241">
        <v>372</v>
      </c>
      <c r="B421" s="379" t="s">
        <v>66</v>
      </c>
      <c r="C421" s="503">
        <v>100000</v>
      </c>
      <c r="D421" s="449">
        <f>D422</f>
        <v>27820</v>
      </c>
      <c r="E421" s="656">
        <f>D421/C421</f>
        <v>0.2782</v>
      </c>
      <c r="F421" s="81"/>
      <c r="G421" s="81"/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  <c r="S421" s="81"/>
      <c r="T421" s="81"/>
      <c r="U421" s="81"/>
      <c r="V421" s="81"/>
      <c r="W421" s="81"/>
      <c r="X421" s="81"/>
      <c r="Y421" s="81"/>
      <c r="Z421" s="81"/>
      <c r="AA421" s="81"/>
      <c r="AB421" s="81"/>
      <c r="AC421" s="81"/>
      <c r="AD421" s="81"/>
      <c r="AE421" s="81"/>
      <c r="AF421" s="81"/>
      <c r="AG421" s="81"/>
      <c r="AH421" s="81"/>
      <c r="AI421" s="81"/>
      <c r="AJ421" s="81"/>
      <c r="AK421" s="81"/>
      <c r="AL421" s="81"/>
      <c r="AM421" s="81"/>
      <c r="AN421" s="81"/>
      <c r="AO421" s="81"/>
    </row>
    <row r="422" spans="1:41" ht="12.75" customHeight="1" x14ac:dyDescent="0.2">
      <c r="A422" s="238">
        <v>372</v>
      </c>
      <c r="B422" s="359" t="s">
        <v>66</v>
      </c>
      <c r="C422" s="504">
        <v>100000</v>
      </c>
      <c r="D422" s="450">
        <v>27820</v>
      </c>
      <c r="E422" s="649">
        <f>D422/C422</f>
        <v>0.2782</v>
      </c>
      <c r="F422" s="81"/>
      <c r="G422" s="81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  <c r="S422" s="81"/>
      <c r="T422" s="81"/>
      <c r="U422" s="81"/>
      <c r="V422" s="81"/>
      <c r="W422" s="81"/>
      <c r="X422" s="81"/>
      <c r="Y422" s="81"/>
      <c r="Z422" s="81"/>
      <c r="AA422" s="81"/>
      <c r="AB422" s="81"/>
      <c r="AC422" s="81"/>
      <c r="AD422" s="81"/>
      <c r="AE422" s="81"/>
      <c r="AF422" s="81"/>
      <c r="AG422" s="81"/>
      <c r="AH422" s="81"/>
      <c r="AI422" s="81"/>
      <c r="AJ422" s="81"/>
      <c r="AK422" s="81"/>
      <c r="AL422" s="81"/>
      <c r="AM422" s="81"/>
      <c r="AN422" s="81"/>
      <c r="AO422" s="81"/>
    </row>
    <row r="423" spans="1:41" ht="12.75" customHeight="1" x14ac:dyDescent="0.2">
      <c r="A423" s="279" t="s">
        <v>297</v>
      </c>
      <c r="B423" s="390" t="s">
        <v>196</v>
      </c>
      <c r="C423" s="493">
        <v>60000</v>
      </c>
      <c r="D423" s="446">
        <f>D426</f>
        <v>18000</v>
      </c>
      <c r="E423" s="652">
        <f>D423/C423</f>
        <v>0.3</v>
      </c>
      <c r="F423" s="81"/>
      <c r="G423" s="81"/>
      <c r="H423" s="81"/>
      <c r="I423" s="81"/>
      <c r="J423" s="81"/>
      <c r="K423" s="81"/>
      <c r="L423" s="81"/>
      <c r="M423" s="81"/>
      <c r="N423" s="81"/>
      <c r="O423" s="81"/>
      <c r="P423" s="81"/>
      <c r="Q423" s="81"/>
      <c r="R423" s="81"/>
      <c r="S423" s="81"/>
      <c r="T423" s="81"/>
      <c r="U423" s="81"/>
      <c r="V423" s="81"/>
      <c r="W423" s="81"/>
      <c r="X423" s="81"/>
      <c r="Y423" s="81"/>
      <c r="Z423" s="81"/>
      <c r="AA423" s="81"/>
      <c r="AB423" s="81"/>
      <c r="AC423" s="81"/>
      <c r="AD423" s="81"/>
      <c r="AE423" s="81"/>
      <c r="AF423" s="81"/>
      <c r="AG423" s="81"/>
      <c r="AH423" s="81"/>
      <c r="AI423" s="81"/>
      <c r="AJ423" s="81"/>
      <c r="AK423" s="81"/>
      <c r="AL423" s="81"/>
      <c r="AM423" s="81"/>
      <c r="AN423" s="81"/>
      <c r="AO423" s="81"/>
    </row>
    <row r="424" spans="1:41" ht="15" customHeight="1" x14ac:dyDescent="0.2">
      <c r="A424" s="280"/>
      <c r="B424" s="369" t="s">
        <v>261</v>
      </c>
      <c r="C424" s="492"/>
      <c r="D424" s="446"/>
      <c r="E424" s="652"/>
      <c r="F424" s="81"/>
      <c r="G424" s="81"/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  <c r="S424" s="81"/>
      <c r="T424" s="81"/>
      <c r="U424" s="81"/>
      <c r="V424" s="81"/>
      <c r="W424" s="81"/>
      <c r="X424" s="81"/>
      <c r="Y424" s="81"/>
      <c r="Z424" s="81"/>
      <c r="AA424" s="81"/>
      <c r="AB424" s="81"/>
      <c r="AC424" s="81"/>
      <c r="AD424" s="81"/>
      <c r="AE424" s="81"/>
      <c r="AF424" s="81"/>
      <c r="AG424" s="81"/>
      <c r="AH424" s="81"/>
      <c r="AI424" s="81"/>
      <c r="AJ424" s="81"/>
      <c r="AK424" s="81"/>
      <c r="AL424" s="81"/>
      <c r="AM424" s="81"/>
      <c r="AN424" s="81"/>
      <c r="AO424" s="81"/>
    </row>
    <row r="425" spans="1:41" ht="15" customHeight="1" x14ac:dyDescent="0.2">
      <c r="A425" s="281" t="s">
        <v>89</v>
      </c>
      <c r="B425" s="389" t="s">
        <v>111</v>
      </c>
      <c r="C425" s="502"/>
      <c r="D425" s="456"/>
      <c r="E425" s="753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  <c r="S425" s="81"/>
      <c r="T425" s="81"/>
      <c r="U425" s="81"/>
      <c r="V425" s="81"/>
      <c r="W425" s="81"/>
      <c r="X425" s="81"/>
      <c r="Y425" s="81"/>
      <c r="Z425" s="81"/>
      <c r="AA425" s="81"/>
      <c r="AB425" s="81"/>
      <c r="AC425" s="81"/>
      <c r="AD425" s="81"/>
      <c r="AE425" s="81"/>
      <c r="AF425" s="81"/>
      <c r="AG425" s="81"/>
      <c r="AH425" s="81"/>
      <c r="AI425" s="81"/>
      <c r="AJ425" s="81"/>
      <c r="AK425" s="81"/>
      <c r="AL425" s="81"/>
      <c r="AM425" s="81"/>
      <c r="AN425" s="81"/>
      <c r="AO425" s="81"/>
    </row>
    <row r="426" spans="1:41" ht="12.75" customHeight="1" x14ac:dyDescent="0.2">
      <c r="A426" s="203">
        <v>3</v>
      </c>
      <c r="B426" s="335" t="s">
        <v>59</v>
      </c>
      <c r="C426" s="507">
        <v>60000</v>
      </c>
      <c r="D426" s="435">
        <f>D427</f>
        <v>18000</v>
      </c>
      <c r="E426" s="655">
        <f>D426/C426</f>
        <v>0.3</v>
      </c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  <c r="S426" s="81"/>
      <c r="T426" s="81"/>
      <c r="U426" s="81"/>
      <c r="V426" s="81"/>
      <c r="W426" s="81"/>
      <c r="X426" s="81"/>
      <c r="Y426" s="81"/>
      <c r="Z426" s="81"/>
      <c r="AA426" s="81"/>
      <c r="AB426" s="81"/>
      <c r="AC426" s="81"/>
      <c r="AD426" s="81"/>
      <c r="AE426" s="81"/>
      <c r="AF426" s="81"/>
      <c r="AG426" s="81"/>
      <c r="AH426" s="81"/>
      <c r="AI426" s="81"/>
      <c r="AJ426" s="81"/>
      <c r="AK426" s="81"/>
      <c r="AL426" s="81"/>
      <c r="AM426" s="81"/>
      <c r="AN426" s="81"/>
      <c r="AO426" s="81"/>
    </row>
    <row r="427" spans="1:41" ht="12.75" customHeight="1" x14ac:dyDescent="0.2">
      <c r="A427" s="240">
        <v>37</v>
      </c>
      <c r="B427" s="385" t="s">
        <v>137</v>
      </c>
      <c r="C427" s="508">
        <v>60000</v>
      </c>
      <c r="D427" s="448">
        <f>D428</f>
        <v>18000</v>
      </c>
      <c r="E427" s="647">
        <f>D427/C427</f>
        <v>0.3</v>
      </c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  <c r="S427" s="81"/>
      <c r="T427" s="81"/>
      <c r="U427" s="81"/>
      <c r="V427" s="81"/>
      <c r="W427" s="81"/>
      <c r="X427" s="81"/>
      <c r="Y427" s="81"/>
      <c r="Z427" s="81"/>
      <c r="AA427" s="81"/>
      <c r="AB427" s="81"/>
      <c r="AC427" s="81"/>
      <c r="AD427" s="81"/>
      <c r="AE427" s="81"/>
      <c r="AF427" s="81"/>
      <c r="AG427" s="81"/>
      <c r="AH427" s="81"/>
      <c r="AI427" s="81"/>
      <c r="AJ427" s="81"/>
      <c r="AK427" s="81"/>
      <c r="AL427" s="81"/>
      <c r="AM427" s="81"/>
      <c r="AN427" s="81"/>
      <c r="AO427" s="81"/>
    </row>
    <row r="428" spans="1:41" ht="12.75" customHeight="1" x14ac:dyDescent="0.2">
      <c r="A428" s="237">
        <v>372</v>
      </c>
      <c r="B428" s="358" t="s">
        <v>66</v>
      </c>
      <c r="C428" s="503">
        <v>60000</v>
      </c>
      <c r="D428" s="449">
        <f>D429</f>
        <v>18000</v>
      </c>
      <c r="E428" s="656">
        <f>D428/C428</f>
        <v>0.3</v>
      </c>
      <c r="F428" s="81"/>
      <c r="G428" s="81"/>
      <c r="H428" s="81"/>
      <c r="I428" s="81"/>
      <c r="J428" s="81"/>
      <c r="K428" s="81"/>
      <c r="L428" s="81"/>
      <c r="M428" s="81"/>
      <c r="N428" s="81"/>
      <c r="O428" s="81"/>
      <c r="P428" s="81"/>
      <c r="Q428" s="81"/>
      <c r="R428" s="81"/>
      <c r="S428" s="81"/>
      <c r="T428" s="81"/>
      <c r="U428" s="81"/>
      <c r="V428" s="81"/>
      <c r="W428" s="81"/>
      <c r="X428" s="81"/>
      <c r="Y428" s="81"/>
      <c r="Z428" s="81"/>
      <c r="AA428" s="81"/>
      <c r="AB428" s="81"/>
      <c r="AC428" s="81"/>
      <c r="AD428" s="81"/>
      <c r="AE428" s="81"/>
      <c r="AF428" s="81"/>
      <c r="AG428" s="81"/>
      <c r="AH428" s="81"/>
      <c r="AI428" s="81"/>
      <c r="AJ428" s="81"/>
      <c r="AK428" s="81"/>
      <c r="AL428" s="81"/>
      <c r="AM428" s="81"/>
      <c r="AN428" s="81"/>
      <c r="AO428" s="81"/>
    </row>
    <row r="429" spans="1:41" ht="20.25" customHeight="1" x14ac:dyDescent="0.2">
      <c r="A429" s="238">
        <v>372</v>
      </c>
      <c r="B429" s="359" t="s">
        <v>66</v>
      </c>
      <c r="C429" s="504">
        <v>60000</v>
      </c>
      <c r="D429" s="457">
        <v>18000</v>
      </c>
      <c r="E429" s="657">
        <f>D429/C429</f>
        <v>0.3</v>
      </c>
      <c r="F429" s="81"/>
      <c r="G429" s="81"/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  <c r="S429" s="81"/>
      <c r="T429" s="81"/>
      <c r="U429" s="81"/>
      <c r="V429" s="81"/>
      <c r="W429" s="81"/>
      <c r="X429" s="81"/>
      <c r="Y429" s="81"/>
      <c r="Z429" s="81"/>
      <c r="AA429" s="81"/>
      <c r="AB429" s="81"/>
      <c r="AC429" s="81"/>
      <c r="AD429" s="81"/>
      <c r="AE429" s="81"/>
      <c r="AF429" s="81"/>
      <c r="AG429" s="81"/>
      <c r="AH429" s="81"/>
      <c r="AI429" s="81"/>
      <c r="AJ429" s="81"/>
      <c r="AK429" s="81"/>
      <c r="AL429" s="81"/>
      <c r="AM429" s="81"/>
      <c r="AN429" s="81"/>
      <c r="AO429" s="81"/>
    </row>
    <row r="430" spans="1:41" ht="12.75" customHeight="1" x14ac:dyDescent="0.2">
      <c r="A430" s="282" t="s">
        <v>298</v>
      </c>
      <c r="B430" s="150" t="s">
        <v>197</v>
      </c>
      <c r="C430" s="493">
        <v>45000</v>
      </c>
      <c r="D430" s="446">
        <v>0</v>
      </c>
      <c r="E430" s="652">
        <f>D430/C430</f>
        <v>0</v>
      </c>
      <c r="F430" s="81"/>
      <c r="G430" s="81"/>
      <c r="H430" s="81"/>
      <c r="I430" s="81"/>
      <c r="J430" s="81"/>
      <c r="K430" s="81"/>
      <c r="L430" s="81"/>
      <c r="M430" s="81"/>
      <c r="N430" s="81"/>
      <c r="O430" s="81"/>
      <c r="P430" s="81"/>
      <c r="Q430" s="81"/>
      <c r="R430" s="81"/>
      <c r="S430" s="81"/>
      <c r="T430" s="81"/>
      <c r="U430" s="81"/>
      <c r="V430" s="81"/>
      <c r="W430" s="81"/>
      <c r="X430" s="81"/>
      <c r="Y430" s="81"/>
      <c r="Z430" s="81"/>
      <c r="AA430" s="81"/>
      <c r="AB430" s="81"/>
      <c r="AC430" s="81"/>
      <c r="AD430" s="81"/>
      <c r="AE430" s="81"/>
      <c r="AF430" s="81"/>
      <c r="AG430" s="81"/>
      <c r="AH430" s="81"/>
      <c r="AI430" s="81"/>
      <c r="AJ430" s="81"/>
      <c r="AK430" s="81"/>
      <c r="AL430" s="81"/>
      <c r="AM430" s="81"/>
      <c r="AN430" s="81"/>
      <c r="AO430" s="81"/>
    </row>
    <row r="431" spans="1:41" ht="15" customHeight="1" x14ac:dyDescent="0.2">
      <c r="A431" s="280"/>
      <c r="B431" s="391" t="s">
        <v>261</v>
      </c>
      <c r="C431" s="492"/>
      <c r="D431" s="446"/>
      <c r="E431" s="652"/>
      <c r="F431" s="81"/>
      <c r="G431" s="81"/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  <c r="S431" s="81"/>
      <c r="T431" s="81"/>
      <c r="U431" s="81"/>
      <c r="V431" s="81"/>
      <c r="W431" s="81"/>
      <c r="X431" s="81"/>
      <c r="Y431" s="81"/>
      <c r="Z431" s="81"/>
      <c r="AA431" s="81"/>
      <c r="AB431" s="81"/>
      <c r="AC431" s="81"/>
      <c r="AD431" s="81"/>
      <c r="AE431" s="81"/>
      <c r="AF431" s="81"/>
      <c r="AG431" s="81"/>
      <c r="AH431" s="81"/>
      <c r="AI431" s="81"/>
      <c r="AJ431" s="81"/>
      <c r="AK431" s="81"/>
      <c r="AL431" s="81"/>
      <c r="AM431" s="81"/>
      <c r="AN431" s="81"/>
      <c r="AO431" s="81"/>
    </row>
    <row r="432" spans="1:41" ht="15" customHeight="1" x14ac:dyDescent="0.2">
      <c r="A432" s="281" t="s">
        <v>89</v>
      </c>
      <c r="B432" s="389" t="s">
        <v>111</v>
      </c>
      <c r="C432" s="502"/>
      <c r="D432" s="456"/>
      <c r="E432" s="753"/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  <c r="S432" s="81"/>
      <c r="T432" s="81"/>
      <c r="U432" s="81"/>
      <c r="V432" s="81"/>
      <c r="W432" s="81"/>
      <c r="X432" s="81"/>
      <c r="Y432" s="81"/>
      <c r="Z432" s="81"/>
      <c r="AA432" s="81"/>
      <c r="AB432" s="81"/>
      <c r="AC432" s="81"/>
      <c r="AD432" s="81"/>
      <c r="AE432" s="81"/>
      <c r="AF432" s="81"/>
      <c r="AG432" s="81"/>
      <c r="AH432" s="81"/>
      <c r="AI432" s="81"/>
      <c r="AJ432" s="81"/>
      <c r="AK432" s="81"/>
      <c r="AL432" s="81"/>
      <c r="AM432" s="81"/>
      <c r="AN432" s="81"/>
      <c r="AO432" s="81"/>
    </row>
    <row r="433" spans="1:41" ht="12.75" customHeight="1" x14ac:dyDescent="0.2">
      <c r="A433" s="203">
        <v>3</v>
      </c>
      <c r="B433" s="335" t="s">
        <v>59</v>
      </c>
      <c r="C433" s="507">
        <v>45000</v>
      </c>
      <c r="D433" s="435">
        <v>0</v>
      </c>
      <c r="E433" s="655">
        <f>D433/C433</f>
        <v>0</v>
      </c>
      <c r="F433" s="81"/>
      <c r="G433" s="81"/>
      <c r="H433" s="81"/>
      <c r="I433" s="81"/>
      <c r="J433" s="81"/>
      <c r="K433" s="81"/>
      <c r="L433" s="81"/>
      <c r="M433" s="81"/>
      <c r="N433" s="81"/>
      <c r="O433" s="81"/>
      <c r="P433" s="81"/>
      <c r="Q433" s="81"/>
      <c r="R433" s="81"/>
      <c r="S433" s="81"/>
      <c r="T433" s="81"/>
      <c r="U433" s="81"/>
      <c r="V433" s="81"/>
      <c r="W433" s="81"/>
      <c r="X433" s="81"/>
      <c r="Y433" s="81"/>
      <c r="Z433" s="81"/>
      <c r="AA433" s="81"/>
      <c r="AB433" s="81"/>
      <c r="AC433" s="81"/>
      <c r="AD433" s="81"/>
      <c r="AE433" s="81"/>
      <c r="AF433" s="81"/>
      <c r="AG433" s="81"/>
      <c r="AH433" s="81"/>
      <c r="AI433" s="81"/>
      <c r="AJ433" s="81"/>
      <c r="AK433" s="81"/>
      <c r="AL433" s="81"/>
      <c r="AM433" s="81"/>
      <c r="AN433" s="81"/>
      <c r="AO433" s="81"/>
    </row>
    <row r="434" spans="1:41" ht="12.75" customHeight="1" x14ac:dyDescent="0.2">
      <c r="A434" s="240">
        <v>37</v>
      </c>
      <c r="B434" s="385" t="s">
        <v>137</v>
      </c>
      <c r="C434" s="508">
        <v>45000</v>
      </c>
      <c r="D434" s="448">
        <v>0</v>
      </c>
      <c r="E434" s="647">
        <f>D434/C434</f>
        <v>0</v>
      </c>
      <c r="F434" s="81"/>
      <c r="G434" s="81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  <c r="S434" s="81"/>
      <c r="T434" s="81"/>
      <c r="U434" s="81"/>
      <c r="V434" s="81"/>
      <c r="W434" s="81"/>
      <c r="X434" s="81"/>
      <c r="Y434" s="81"/>
      <c r="Z434" s="81"/>
      <c r="AA434" s="81"/>
      <c r="AB434" s="81"/>
      <c r="AC434" s="81"/>
      <c r="AD434" s="81"/>
      <c r="AE434" s="81"/>
      <c r="AF434" s="81"/>
      <c r="AG434" s="81"/>
      <c r="AH434" s="81"/>
      <c r="AI434" s="81"/>
      <c r="AJ434" s="81"/>
      <c r="AK434" s="81"/>
      <c r="AL434" s="81"/>
      <c r="AM434" s="81"/>
      <c r="AN434" s="81"/>
      <c r="AO434" s="81"/>
    </row>
    <row r="435" spans="1:41" ht="12.75" customHeight="1" x14ac:dyDescent="0.2">
      <c r="A435" s="237">
        <v>372</v>
      </c>
      <c r="B435" s="358" t="s">
        <v>66</v>
      </c>
      <c r="C435" s="503">
        <v>45000</v>
      </c>
      <c r="D435" s="449">
        <v>0</v>
      </c>
      <c r="E435" s="656">
        <f>D435/C435</f>
        <v>0</v>
      </c>
      <c r="F435" s="81"/>
      <c r="G435" s="81"/>
      <c r="H435" s="81"/>
      <c r="I435" s="81"/>
      <c r="J435" s="81"/>
      <c r="K435" s="81"/>
      <c r="L435" s="81"/>
      <c r="M435" s="81"/>
      <c r="N435" s="81"/>
      <c r="O435" s="81"/>
      <c r="P435" s="81"/>
      <c r="Q435" s="81"/>
      <c r="R435" s="81"/>
      <c r="S435" s="81"/>
      <c r="T435" s="81"/>
      <c r="U435" s="81"/>
      <c r="V435" s="81"/>
      <c r="W435" s="81"/>
      <c r="X435" s="81"/>
      <c r="Y435" s="81"/>
      <c r="Z435" s="81"/>
      <c r="AA435" s="81"/>
      <c r="AB435" s="81"/>
      <c r="AC435" s="81"/>
      <c r="AD435" s="81"/>
      <c r="AE435" s="81"/>
      <c r="AF435" s="81"/>
      <c r="AG435" s="81"/>
      <c r="AH435" s="81"/>
      <c r="AI435" s="81"/>
      <c r="AJ435" s="81"/>
      <c r="AK435" s="81"/>
      <c r="AL435" s="81"/>
      <c r="AM435" s="81"/>
      <c r="AN435" s="81"/>
      <c r="AO435" s="81"/>
    </row>
    <row r="436" spans="1:41" ht="12.75" customHeight="1" x14ac:dyDescent="0.2">
      <c r="A436" s="283">
        <v>372</v>
      </c>
      <c r="B436" s="392" t="s">
        <v>66</v>
      </c>
      <c r="C436" s="504">
        <v>45000</v>
      </c>
      <c r="D436" s="450">
        <v>0</v>
      </c>
      <c r="E436" s="649">
        <f>D436/C436</f>
        <v>0</v>
      </c>
      <c r="F436" s="81"/>
      <c r="G436" s="81"/>
      <c r="H436" s="81"/>
      <c r="I436" s="81"/>
      <c r="J436" s="81"/>
      <c r="K436" s="81"/>
      <c r="L436" s="81"/>
      <c r="M436" s="81"/>
      <c r="N436" s="81"/>
      <c r="O436" s="81"/>
      <c r="P436" s="81"/>
      <c r="Q436" s="81"/>
      <c r="R436" s="81"/>
      <c r="S436" s="81"/>
      <c r="T436" s="81"/>
      <c r="U436" s="81"/>
      <c r="V436" s="81"/>
      <c r="W436" s="81"/>
      <c r="X436" s="81"/>
      <c r="Y436" s="81"/>
      <c r="Z436" s="81"/>
      <c r="AA436" s="81"/>
      <c r="AB436" s="81"/>
      <c r="AC436" s="81"/>
      <c r="AD436" s="81"/>
      <c r="AE436" s="81"/>
      <c r="AF436" s="81"/>
      <c r="AG436" s="81"/>
      <c r="AH436" s="81"/>
      <c r="AI436" s="81"/>
      <c r="AJ436" s="81"/>
      <c r="AK436" s="81"/>
      <c r="AL436" s="81"/>
      <c r="AM436" s="81"/>
      <c r="AN436" s="81"/>
      <c r="AO436" s="81"/>
    </row>
    <row r="437" spans="1:41" ht="12.75" customHeight="1" x14ac:dyDescent="0.2">
      <c r="A437" s="282" t="s">
        <v>340</v>
      </c>
      <c r="B437" s="537" t="s">
        <v>329</v>
      </c>
      <c r="C437" s="493">
        <v>15000</v>
      </c>
      <c r="D437" s="446">
        <v>0</v>
      </c>
      <c r="E437" s="652">
        <f>D437/C437</f>
        <v>0</v>
      </c>
      <c r="F437" s="81"/>
      <c r="G437" s="81"/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  <c r="S437" s="81"/>
      <c r="T437" s="81"/>
      <c r="U437" s="81"/>
      <c r="V437" s="81"/>
      <c r="W437" s="81"/>
      <c r="X437" s="81"/>
      <c r="Y437" s="81"/>
      <c r="Z437" s="81"/>
      <c r="AA437" s="81"/>
      <c r="AB437" s="81"/>
      <c r="AC437" s="81"/>
      <c r="AD437" s="81"/>
      <c r="AE437" s="81"/>
      <c r="AF437" s="81"/>
      <c r="AG437" s="81"/>
      <c r="AH437" s="81"/>
      <c r="AI437" s="81"/>
      <c r="AJ437" s="81"/>
      <c r="AK437" s="81"/>
      <c r="AL437" s="81"/>
      <c r="AM437" s="81"/>
      <c r="AN437" s="81"/>
      <c r="AO437" s="81"/>
    </row>
    <row r="438" spans="1:41" ht="12.75" customHeight="1" x14ac:dyDescent="0.2">
      <c r="A438" s="280"/>
      <c r="B438" s="391" t="s">
        <v>261</v>
      </c>
      <c r="C438" s="492"/>
      <c r="D438" s="446"/>
      <c r="E438" s="652"/>
      <c r="F438" s="81"/>
      <c r="G438" s="81"/>
      <c r="H438" s="81"/>
      <c r="I438" s="81"/>
      <c r="J438" s="81"/>
      <c r="K438" s="81"/>
      <c r="L438" s="81"/>
      <c r="M438" s="81"/>
      <c r="N438" s="81"/>
      <c r="O438" s="81"/>
      <c r="P438" s="81"/>
      <c r="Q438" s="81"/>
      <c r="R438" s="81"/>
      <c r="S438" s="81"/>
      <c r="T438" s="81"/>
      <c r="U438" s="81"/>
      <c r="V438" s="81"/>
      <c r="W438" s="81"/>
      <c r="X438" s="81"/>
      <c r="Y438" s="81"/>
      <c r="Z438" s="81"/>
      <c r="AA438" s="81"/>
      <c r="AB438" s="81"/>
      <c r="AC438" s="81"/>
      <c r="AD438" s="81"/>
      <c r="AE438" s="81"/>
      <c r="AF438" s="81"/>
      <c r="AG438" s="81"/>
      <c r="AH438" s="81"/>
      <c r="AI438" s="81"/>
      <c r="AJ438" s="81"/>
      <c r="AK438" s="81"/>
      <c r="AL438" s="81"/>
      <c r="AM438" s="81"/>
      <c r="AN438" s="81"/>
      <c r="AO438" s="81"/>
    </row>
    <row r="439" spans="1:41" ht="15" customHeight="1" x14ac:dyDescent="0.2">
      <c r="A439" s="281" t="s">
        <v>89</v>
      </c>
      <c r="B439" s="389" t="s">
        <v>111</v>
      </c>
      <c r="C439" s="502"/>
      <c r="D439" s="456"/>
      <c r="E439" s="753"/>
      <c r="F439" s="81"/>
      <c r="G439" s="81"/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  <c r="S439" s="81"/>
      <c r="T439" s="81"/>
      <c r="U439" s="81"/>
      <c r="V439" s="81"/>
      <c r="W439" s="81"/>
      <c r="X439" s="81"/>
      <c r="Y439" s="81"/>
      <c r="Z439" s="81"/>
      <c r="AA439" s="81"/>
      <c r="AB439" s="81"/>
      <c r="AC439" s="81"/>
      <c r="AD439" s="81"/>
      <c r="AE439" s="81"/>
      <c r="AF439" s="81"/>
      <c r="AG439" s="81"/>
      <c r="AH439" s="81"/>
      <c r="AI439" s="81"/>
      <c r="AJ439" s="81"/>
      <c r="AK439" s="81"/>
      <c r="AL439" s="81"/>
      <c r="AM439" s="81"/>
      <c r="AN439" s="81"/>
      <c r="AO439" s="81"/>
    </row>
    <row r="440" spans="1:41" ht="21.75" customHeight="1" x14ac:dyDescent="0.2">
      <c r="A440" s="203">
        <v>3</v>
      </c>
      <c r="B440" s="335" t="s">
        <v>59</v>
      </c>
      <c r="C440" s="507">
        <v>15000</v>
      </c>
      <c r="D440" s="435">
        <v>0</v>
      </c>
      <c r="E440" s="655">
        <f>D440/C440</f>
        <v>0</v>
      </c>
      <c r="F440" s="81"/>
      <c r="G440" s="81"/>
      <c r="H440" s="81"/>
      <c r="I440" s="81"/>
      <c r="J440" s="81"/>
      <c r="K440" s="81"/>
      <c r="L440" s="81"/>
      <c r="M440" s="81"/>
      <c r="N440" s="81"/>
      <c r="O440" s="81"/>
      <c r="P440" s="81"/>
      <c r="Q440" s="81"/>
      <c r="R440" s="81"/>
      <c r="S440" s="81"/>
      <c r="T440" s="81"/>
      <c r="U440" s="81"/>
      <c r="V440" s="81"/>
      <c r="W440" s="81"/>
      <c r="X440" s="81"/>
      <c r="Y440" s="81"/>
      <c r="Z440" s="81"/>
      <c r="AA440" s="81"/>
      <c r="AB440" s="81"/>
      <c r="AC440" s="81"/>
      <c r="AD440" s="81"/>
      <c r="AE440" s="81"/>
      <c r="AF440" s="81"/>
      <c r="AG440" s="81"/>
      <c r="AH440" s="81"/>
      <c r="AI440" s="81"/>
      <c r="AJ440" s="81"/>
      <c r="AK440" s="81"/>
      <c r="AL440" s="81"/>
      <c r="AM440" s="81"/>
      <c r="AN440" s="81"/>
      <c r="AO440" s="81"/>
    </row>
    <row r="441" spans="1:41" ht="29.25" customHeight="1" x14ac:dyDescent="0.2">
      <c r="A441" s="240">
        <v>37</v>
      </c>
      <c r="B441" s="385" t="s">
        <v>137</v>
      </c>
      <c r="C441" s="508">
        <v>15000</v>
      </c>
      <c r="D441" s="448">
        <v>0</v>
      </c>
      <c r="E441" s="647">
        <f>D441/C441</f>
        <v>0</v>
      </c>
      <c r="F441" s="81"/>
      <c r="G441" s="81"/>
      <c r="H441" s="81"/>
      <c r="I441" s="81"/>
      <c r="J441" s="81"/>
      <c r="K441" s="81"/>
      <c r="L441" s="81"/>
      <c r="M441" s="81"/>
      <c r="N441" s="81"/>
      <c r="O441" s="81"/>
      <c r="P441" s="81"/>
      <c r="Q441" s="81"/>
      <c r="R441" s="81"/>
      <c r="S441" s="81"/>
      <c r="T441" s="81"/>
      <c r="U441" s="81"/>
      <c r="V441" s="81"/>
      <c r="W441" s="81"/>
      <c r="X441" s="81"/>
      <c r="Y441" s="81"/>
      <c r="Z441" s="81"/>
      <c r="AA441" s="81"/>
      <c r="AB441" s="81"/>
      <c r="AC441" s="81"/>
      <c r="AD441" s="81"/>
      <c r="AE441" s="81"/>
      <c r="AF441" s="81"/>
      <c r="AG441" s="81"/>
      <c r="AH441" s="81"/>
      <c r="AI441" s="81"/>
      <c r="AJ441" s="81"/>
      <c r="AK441" s="81"/>
      <c r="AL441" s="81"/>
      <c r="AM441" s="81"/>
      <c r="AN441" s="81"/>
      <c r="AO441" s="81"/>
    </row>
    <row r="442" spans="1:41" ht="12.75" customHeight="1" x14ac:dyDescent="0.2">
      <c r="A442" s="237">
        <v>372</v>
      </c>
      <c r="B442" s="358" t="s">
        <v>66</v>
      </c>
      <c r="C442" s="503">
        <v>15000</v>
      </c>
      <c r="D442" s="449">
        <v>0</v>
      </c>
      <c r="E442" s="656">
        <f>D442/C442</f>
        <v>0</v>
      </c>
      <c r="F442" s="81"/>
      <c r="G442" s="81"/>
      <c r="H442" s="81"/>
      <c r="I442" s="81"/>
      <c r="J442" s="81"/>
      <c r="K442" s="81"/>
      <c r="L442" s="81"/>
      <c r="M442" s="81"/>
      <c r="N442" s="81"/>
      <c r="O442" s="81"/>
      <c r="P442" s="81"/>
      <c r="Q442" s="81"/>
      <c r="R442" s="81"/>
      <c r="S442" s="81"/>
      <c r="T442" s="81"/>
      <c r="U442" s="81"/>
      <c r="V442" s="81"/>
      <c r="W442" s="81"/>
      <c r="X442" s="81"/>
      <c r="Y442" s="81"/>
      <c r="Z442" s="81"/>
      <c r="AA442" s="81"/>
      <c r="AB442" s="81"/>
      <c r="AC442" s="81"/>
      <c r="AD442" s="81"/>
      <c r="AE442" s="81"/>
      <c r="AF442" s="81"/>
      <c r="AG442" s="81"/>
      <c r="AH442" s="81"/>
      <c r="AI442" s="81"/>
      <c r="AJ442" s="81"/>
      <c r="AK442" s="81"/>
      <c r="AL442" s="81"/>
      <c r="AM442" s="81"/>
      <c r="AN442" s="81"/>
      <c r="AO442" s="81"/>
    </row>
    <row r="443" spans="1:41" ht="12.75" customHeight="1" x14ac:dyDescent="0.2">
      <c r="A443" s="576">
        <v>372</v>
      </c>
      <c r="B443" s="367" t="s">
        <v>66</v>
      </c>
      <c r="C443" s="575">
        <v>15000</v>
      </c>
      <c r="D443" s="555">
        <v>0</v>
      </c>
      <c r="E443" s="657">
        <f>D443/C443</f>
        <v>0</v>
      </c>
      <c r="F443" s="81"/>
      <c r="G443" s="81"/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  <c r="S443" s="81"/>
      <c r="T443" s="81"/>
      <c r="U443" s="81"/>
      <c r="V443" s="81"/>
      <c r="W443" s="81"/>
      <c r="X443" s="81"/>
      <c r="Y443" s="81"/>
      <c r="Z443" s="81"/>
      <c r="AA443" s="81"/>
      <c r="AB443" s="81"/>
      <c r="AC443" s="81"/>
      <c r="AD443" s="81"/>
      <c r="AE443" s="81"/>
      <c r="AF443" s="81"/>
      <c r="AG443" s="81"/>
      <c r="AH443" s="81"/>
      <c r="AI443" s="81"/>
      <c r="AJ443" s="81"/>
      <c r="AK443" s="81"/>
      <c r="AL443" s="81"/>
      <c r="AM443" s="81"/>
      <c r="AN443" s="81"/>
      <c r="AO443" s="81"/>
    </row>
    <row r="444" spans="1:41" ht="12.75" customHeight="1" x14ac:dyDescent="0.2">
      <c r="A444" s="922" t="s">
        <v>102</v>
      </c>
      <c r="B444" s="923"/>
      <c r="C444" s="512"/>
      <c r="D444" s="463"/>
      <c r="E444" s="755"/>
      <c r="F444" s="81"/>
      <c r="G444" s="81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  <c r="S444" s="81"/>
      <c r="T444" s="81"/>
      <c r="U444" s="81"/>
      <c r="V444" s="81"/>
      <c r="W444" s="81"/>
      <c r="X444" s="81"/>
      <c r="Y444" s="81"/>
      <c r="Z444" s="81"/>
      <c r="AA444" s="81"/>
      <c r="AB444" s="81"/>
      <c r="AC444" s="81"/>
      <c r="AD444" s="81"/>
      <c r="AE444" s="81"/>
      <c r="AF444" s="81"/>
      <c r="AG444" s="81"/>
      <c r="AH444" s="81"/>
      <c r="AI444" s="81"/>
      <c r="AJ444" s="81"/>
      <c r="AK444" s="81"/>
      <c r="AL444" s="81"/>
      <c r="AM444" s="81"/>
      <c r="AN444" s="81"/>
      <c r="AO444" s="81"/>
    </row>
    <row r="445" spans="1:41" ht="12.75" customHeight="1" x14ac:dyDescent="0.2">
      <c r="A445" s="284" t="s">
        <v>394</v>
      </c>
      <c r="B445" s="151"/>
      <c r="C445" s="491">
        <v>280000</v>
      </c>
      <c r="D445" s="441">
        <f>D446+D453+D460+D467</f>
        <v>85000</v>
      </c>
      <c r="E445" s="744">
        <f>D445/C445</f>
        <v>0.30357142857142855</v>
      </c>
      <c r="F445" s="81"/>
      <c r="G445" s="81"/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  <c r="S445" s="81"/>
      <c r="T445" s="81"/>
      <c r="U445" s="81"/>
      <c r="V445" s="81"/>
      <c r="W445" s="81"/>
      <c r="X445" s="81"/>
      <c r="Y445" s="81"/>
      <c r="Z445" s="81"/>
      <c r="AA445" s="81"/>
      <c r="AB445" s="81"/>
      <c r="AC445" s="81"/>
      <c r="AD445" s="81"/>
      <c r="AE445" s="81"/>
      <c r="AF445" s="81"/>
      <c r="AG445" s="81"/>
      <c r="AH445" s="81"/>
      <c r="AI445" s="81"/>
      <c r="AJ445" s="81"/>
      <c r="AK445" s="81"/>
      <c r="AL445" s="81"/>
      <c r="AM445" s="81"/>
      <c r="AN445" s="81"/>
      <c r="AO445" s="81"/>
    </row>
    <row r="446" spans="1:41" ht="20.100000000000001" customHeight="1" x14ac:dyDescent="0.2">
      <c r="A446" s="279" t="s">
        <v>398</v>
      </c>
      <c r="B446" s="150" t="s">
        <v>202</v>
      </c>
      <c r="C446" s="493">
        <v>230000</v>
      </c>
      <c r="D446" s="446">
        <f>D449</f>
        <v>60000</v>
      </c>
      <c r="E446" s="652">
        <f>D446/C446</f>
        <v>0.2608695652173913</v>
      </c>
      <c r="F446" s="81"/>
      <c r="G446" s="81"/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  <c r="S446" s="81"/>
      <c r="T446" s="81"/>
      <c r="U446" s="81"/>
      <c r="V446" s="81"/>
      <c r="W446" s="81"/>
      <c r="X446" s="81"/>
      <c r="Y446" s="81"/>
      <c r="Z446" s="81"/>
      <c r="AA446" s="81"/>
      <c r="AB446" s="81"/>
      <c r="AC446" s="81"/>
      <c r="AD446" s="81"/>
      <c r="AE446" s="81"/>
      <c r="AF446" s="81"/>
      <c r="AG446" s="81"/>
      <c r="AH446" s="81"/>
      <c r="AI446" s="81"/>
      <c r="AJ446" s="81"/>
      <c r="AK446" s="81"/>
      <c r="AL446" s="81"/>
      <c r="AM446" s="81"/>
      <c r="AN446" s="81"/>
      <c r="AO446" s="81"/>
    </row>
    <row r="447" spans="1:41" ht="20.100000000000001" customHeight="1" x14ac:dyDescent="0.2">
      <c r="A447" s="280"/>
      <c r="B447" s="369" t="s">
        <v>264</v>
      </c>
      <c r="C447" s="492"/>
      <c r="D447" s="446"/>
      <c r="E447" s="652"/>
      <c r="F447" s="81"/>
      <c r="G447" s="81"/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  <c r="S447" s="81"/>
      <c r="T447" s="81"/>
      <c r="U447" s="81"/>
      <c r="V447" s="81"/>
      <c r="W447" s="81"/>
      <c r="X447" s="81"/>
      <c r="Y447" s="81"/>
      <c r="Z447" s="81"/>
      <c r="AA447" s="81"/>
      <c r="AB447" s="81"/>
      <c r="AC447" s="81"/>
      <c r="AD447" s="81"/>
      <c r="AE447" s="81"/>
      <c r="AF447" s="81"/>
      <c r="AG447" s="81"/>
      <c r="AH447" s="81"/>
      <c r="AI447" s="81"/>
      <c r="AJ447" s="81"/>
      <c r="AK447" s="81"/>
      <c r="AL447" s="81"/>
      <c r="AM447" s="81"/>
      <c r="AN447" s="81"/>
      <c r="AO447" s="81"/>
    </row>
    <row r="448" spans="1:41" x14ac:dyDescent="0.2">
      <c r="A448" s="285" t="s">
        <v>103</v>
      </c>
      <c r="B448" s="396" t="s">
        <v>111</v>
      </c>
      <c r="C448" s="502"/>
      <c r="D448" s="464"/>
      <c r="E448" s="756"/>
      <c r="F448" s="81"/>
      <c r="G448" s="81"/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  <c r="S448" s="81"/>
      <c r="T448" s="81"/>
      <c r="U448" s="81"/>
      <c r="V448" s="81"/>
      <c r="W448" s="81"/>
      <c r="X448" s="81"/>
      <c r="Y448" s="81"/>
      <c r="Z448" s="81"/>
      <c r="AA448" s="81"/>
      <c r="AB448" s="81"/>
      <c r="AC448" s="81"/>
      <c r="AD448" s="81"/>
      <c r="AE448" s="81"/>
      <c r="AF448" s="81"/>
      <c r="AG448" s="81"/>
      <c r="AH448" s="81"/>
      <c r="AI448" s="81"/>
      <c r="AJ448" s="81"/>
      <c r="AK448" s="81"/>
      <c r="AL448" s="81"/>
      <c r="AM448" s="81"/>
      <c r="AN448" s="81"/>
      <c r="AO448" s="81"/>
    </row>
    <row r="449" spans="1:41" ht="15" customHeight="1" x14ac:dyDescent="0.2">
      <c r="A449" s="203">
        <v>3</v>
      </c>
      <c r="B449" s="335" t="s">
        <v>59</v>
      </c>
      <c r="C449" s="507">
        <v>230000</v>
      </c>
      <c r="D449" s="465">
        <f>D450</f>
        <v>60000</v>
      </c>
      <c r="E449" s="757">
        <f>D449/C449</f>
        <v>0.2608695652173913</v>
      </c>
      <c r="F449" s="81"/>
      <c r="G449" s="81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  <c r="S449" s="81"/>
      <c r="T449" s="81"/>
      <c r="U449" s="81"/>
      <c r="V449" s="81"/>
      <c r="W449" s="81"/>
      <c r="X449" s="81"/>
      <c r="Y449" s="81"/>
      <c r="Z449" s="81"/>
      <c r="AA449" s="81"/>
      <c r="AB449" s="81"/>
      <c r="AC449" s="81"/>
      <c r="AD449" s="81"/>
      <c r="AE449" s="81"/>
      <c r="AF449" s="81"/>
      <c r="AG449" s="81"/>
      <c r="AH449" s="81"/>
      <c r="AI449" s="81"/>
      <c r="AJ449" s="81"/>
      <c r="AK449" s="81"/>
      <c r="AL449" s="81"/>
      <c r="AM449" s="81"/>
      <c r="AN449" s="81"/>
      <c r="AO449" s="81"/>
    </row>
    <row r="450" spans="1:41" ht="12.75" customHeight="1" x14ac:dyDescent="0.2">
      <c r="A450" s="204">
        <v>38</v>
      </c>
      <c r="B450" s="336" t="s">
        <v>38</v>
      </c>
      <c r="C450" s="508">
        <v>230000</v>
      </c>
      <c r="D450" s="466">
        <f>D451</f>
        <v>60000</v>
      </c>
      <c r="E450" s="758">
        <f>D450/C450</f>
        <v>0.2608695652173913</v>
      </c>
      <c r="F450" s="81"/>
      <c r="G450" s="81"/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  <c r="S450" s="81"/>
      <c r="T450" s="81"/>
      <c r="U450" s="81"/>
      <c r="V450" s="81"/>
      <c r="W450" s="81"/>
      <c r="X450" s="81"/>
      <c r="Y450" s="81"/>
      <c r="Z450" s="81"/>
      <c r="AA450" s="81"/>
      <c r="AB450" s="81"/>
      <c r="AC450" s="81"/>
      <c r="AD450" s="81"/>
      <c r="AE450" s="81"/>
      <c r="AF450" s="81"/>
      <c r="AG450" s="81"/>
      <c r="AH450" s="81"/>
      <c r="AI450" s="81"/>
      <c r="AJ450" s="81"/>
      <c r="AK450" s="81"/>
      <c r="AL450" s="81"/>
      <c r="AM450" s="81"/>
      <c r="AN450" s="81"/>
      <c r="AO450" s="81"/>
    </row>
    <row r="451" spans="1:41" ht="12.75" customHeight="1" x14ac:dyDescent="0.2">
      <c r="A451" s="237">
        <v>381</v>
      </c>
      <c r="B451" s="379" t="s">
        <v>61</v>
      </c>
      <c r="C451" s="503">
        <v>230000</v>
      </c>
      <c r="D451" s="449">
        <f>D452</f>
        <v>60000</v>
      </c>
      <c r="E451" s="656">
        <f>D451/C451</f>
        <v>0.2608695652173913</v>
      </c>
      <c r="F451" s="81"/>
      <c r="G451" s="81"/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  <c r="S451" s="81"/>
      <c r="T451" s="81"/>
      <c r="U451" s="81"/>
      <c r="V451" s="81"/>
      <c r="W451" s="81"/>
      <c r="X451" s="81"/>
      <c r="Y451" s="81"/>
      <c r="Z451" s="81"/>
      <c r="AA451" s="81"/>
      <c r="AB451" s="81"/>
      <c r="AC451" s="81"/>
      <c r="AD451" s="81"/>
      <c r="AE451" s="81"/>
      <c r="AF451" s="81"/>
      <c r="AG451" s="81"/>
      <c r="AH451" s="81"/>
      <c r="AI451" s="81"/>
      <c r="AJ451" s="81"/>
      <c r="AK451" s="81"/>
      <c r="AL451" s="81"/>
      <c r="AM451" s="81"/>
      <c r="AN451" s="81"/>
      <c r="AO451" s="81"/>
    </row>
    <row r="452" spans="1:41" ht="12.75" customHeight="1" x14ac:dyDescent="0.2">
      <c r="A452" s="238">
        <v>381</v>
      </c>
      <c r="B452" s="397" t="s">
        <v>61</v>
      </c>
      <c r="C452" s="504">
        <v>230000</v>
      </c>
      <c r="D452" s="450">
        <v>60000</v>
      </c>
      <c r="E452" s="649">
        <f>D452/C452</f>
        <v>0.2608695652173913</v>
      </c>
      <c r="F452" s="81"/>
      <c r="G452" s="81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  <c r="S452" s="81"/>
      <c r="T452" s="81"/>
      <c r="U452" s="81"/>
      <c r="V452" s="81"/>
      <c r="W452" s="81"/>
      <c r="X452" s="81"/>
      <c r="Y452" s="81"/>
      <c r="Z452" s="81"/>
      <c r="AA452" s="81"/>
      <c r="AB452" s="81"/>
      <c r="AC452" s="81"/>
      <c r="AD452" s="81"/>
      <c r="AE452" s="81"/>
      <c r="AF452" s="81"/>
      <c r="AG452" s="81"/>
      <c r="AH452" s="81"/>
      <c r="AI452" s="81"/>
      <c r="AJ452" s="81"/>
      <c r="AK452" s="81"/>
      <c r="AL452" s="81"/>
      <c r="AM452" s="81"/>
      <c r="AN452" s="81"/>
      <c r="AO452" s="81"/>
    </row>
    <row r="453" spans="1:41" ht="12.75" customHeight="1" x14ac:dyDescent="0.2">
      <c r="A453" s="279" t="s">
        <v>399</v>
      </c>
      <c r="B453" s="388" t="s">
        <v>203</v>
      </c>
      <c r="C453" s="493">
        <v>35000</v>
      </c>
      <c r="D453" s="446">
        <f>D456</f>
        <v>20000</v>
      </c>
      <c r="E453" s="652">
        <f>D453/C453</f>
        <v>0.5714285714285714</v>
      </c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  <c r="S453" s="81"/>
      <c r="T453" s="81"/>
      <c r="U453" s="81"/>
      <c r="V453" s="81"/>
      <c r="W453" s="81"/>
      <c r="X453" s="81"/>
      <c r="Y453" s="81"/>
      <c r="Z453" s="81"/>
      <c r="AA453" s="81"/>
      <c r="AB453" s="81"/>
      <c r="AC453" s="81"/>
      <c r="AD453" s="81"/>
      <c r="AE453" s="81"/>
      <c r="AF453" s="81"/>
      <c r="AG453" s="81"/>
      <c r="AH453" s="81"/>
      <c r="AI453" s="81"/>
      <c r="AJ453" s="81"/>
      <c r="AK453" s="81"/>
      <c r="AL453" s="81"/>
      <c r="AM453" s="81"/>
      <c r="AN453" s="81"/>
      <c r="AO453" s="81"/>
    </row>
    <row r="454" spans="1:41" ht="12.75" customHeight="1" x14ac:dyDescent="0.2">
      <c r="A454" s="280"/>
      <c r="B454" s="369" t="s">
        <v>264</v>
      </c>
      <c r="C454" s="492"/>
      <c r="D454" s="446"/>
      <c r="E454" s="652"/>
      <c r="F454" s="81"/>
      <c r="G454" s="81"/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  <c r="S454" s="81"/>
      <c r="T454" s="81"/>
      <c r="U454" s="81"/>
      <c r="V454" s="81"/>
      <c r="W454" s="81"/>
      <c r="X454" s="81"/>
      <c r="Y454" s="81"/>
      <c r="Z454" s="81"/>
      <c r="AA454" s="81"/>
      <c r="AB454" s="81"/>
      <c r="AC454" s="81"/>
      <c r="AD454" s="81"/>
      <c r="AE454" s="81"/>
      <c r="AF454" s="81"/>
      <c r="AG454" s="81"/>
      <c r="AH454" s="81"/>
      <c r="AI454" s="81"/>
      <c r="AJ454" s="81"/>
      <c r="AK454" s="81"/>
      <c r="AL454" s="81"/>
      <c r="AM454" s="81"/>
      <c r="AN454" s="81"/>
      <c r="AO454" s="81"/>
    </row>
    <row r="455" spans="1:41" ht="15" customHeight="1" x14ac:dyDescent="0.2">
      <c r="A455" s="285" t="s">
        <v>103</v>
      </c>
      <c r="B455" s="396" t="s">
        <v>111</v>
      </c>
      <c r="C455" s="502"/>
      <c r="D455" s="467"/>
      <c r="E455" s="759"/>
      <c r="F455" s="81"/>
      <c r="G455" s="81"/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  <c r="S455" s="81"/>
      <c r="T455" s="81"/>
      <c r="U455" s="81"/>
      <c r="V455" s="81"/>
      <c r="W455" s="81"/>
      <c r="X455" s="81"/>
      <c r="Y455" s="81"/>
      <c r="Z455" s="81"/>
      <c r="AA455" s="81"/>
      <c r="AB455" s="81"/>
      <c r="AC455" s="81"/>
      <c r="AD455" s="81"/>
      <c r="AE455" s="81"/>
      <c r="AF455" s="81"/>
      <c r="AG455" s="81"/>
      <c r="AH455" s="81"/>
      <c r="AI455" s="81"/>
      <c r="AJ455" s="81"/>
      <c r="AK455" s="81"/>
      <c r="AL455" s="81"/>
      <c r="AM455" s="81"/>
      <c r="AN455" s="81"/>
      <c r="AO455" s="81"/>
    </row>
    <row r="456" spans="1:41" ht="15" customHeight="1" x14ac:dyDescent="0.2">
      <c r="A456" s="203">
        <v>3</v>
      </c>
      <c r="B456" s="335" t="s">
        <v>59</v>
      </c>
      <c r="C456" s="507">
        <v>35000</v>
      </c>
      <c r="D456" s="435">
        <f>D457</f>
        <v>20000</v>
      </c>
      <c r="E456" s="655">
        <f>D456/C456</f>
        <v>0.5714285714285714</v>
      </c>
      <c r="F456" s="81"/>
      <c r="G456" s="81"/>
      <c r="H456" s="81"/>
      <c r="I456" s="81"/>
      <c r="J456" s="81"/>
      <c r="K456" s="81"/>
      <c r="L456" s="81"/>
      <c r="M456" s="81"/>
      <c r="N456" s="81"/>
      <c r="O456" s="81"/>
      <c r="P456" s="81"/>
      <c r="Q456" s="81"/>
      <c r="R456" s="81"/>
      <c r="S456" s="81"/>
      <c r="T456" s="81"/>
      <c r="U456" s="81"/>
      <c r="V456" s="81"/>
      <c r="W456" s="81"/>
      <c r="X456" s="81"/>
      <c r="Y456" s="81"/>
      <c r="Z456" s="81"/>
      <c r="AA456" s="81"/>
      <c r="AB456" s="81"/>
      <c r="AC456" s="81"/>
      <c r="AD456" s="81"/>
      <c r="AE456" s="81"/>
      <c r="AF456" s="81"/>
      <c r="AG456" s="81"/>
      <c r="AH456" s="81"/>
      <c r="AI456" s="81"/>
      <c r="AJ456" s="81"/>
      <c r="AK456" s="81"/>
      <c r="AL456" s="81"/>
      <c r="AM456" s="81"/>
      <c r="AN456" s="81"/>
      <c r="AO456" s="81"/>
    </row>
    <row r="457" spans="1:41" ht="12.75" customHeight="1" x14ac:dyDescent="0.2">
      <c r="A457" s="204">
        <v>38</v>
      </c>
      <c r="B457" s="336" t="s">
        <v>38</v>
      </c>
      <c r="C457" s="508">
        <v>35000</v>
      </c>
      <c r="D457" s="448">
        <f>D458</f>
        <v>20000</v>
      </c>
      <c r="E457" s="647">
        <f>D457/C457</f>
        <v>0.5714285714285714</v>
      </c>
      <c r="F457" s="81"/>
      <c r="G457" s="81"/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  <c r="S457" s="81"/>
      <c r="T457" s="81"/>
      <c r="U457" s="81"/>
      <c r="V457" s="81"/>
      <c r="W457" s="81"/>
      <c r="X457" s="81"/>
      <c r="Y457" s="81"/>
      <c r="Z457" s="81"/>
      <c r="AA457" s="81"/>
      <c r="AB457" s="81"/>
      <c r="AC457" s="81"/>
      <c r="AD457" s="81"/>
      <c r="AE457" s="81"/>
      <c r="AF457" s="81"/>
      <c r="AG457" s="81"/>
      <c r="AH457" s="81"/>
      <c r="AI457" s="81"/>
      <c r="AJ457" s="81"/>
      <c r="AK457" s="81"/>
      <c r="AL457" s="81"/>
      <c r="AM457" s="81"/>
      <c r="AN457" s="81"/>
      <c r="AO457" s="81"/>
    </row>
    <row r="458" spans="1:41" ht="12.75" customHeight="1" x14ac:dyDescent="0.2">
      <c r="A458" s="237">
        <v>381</v>
      </c>
      <c r="B458" s="379" t="s">
        <v>61</v>
      </c>
      <c r="C458" s="503">
        <v>35000</v>
      </c>
      <c r="D458" s="449">
        <f>D459</f>
        <v>20000</v>
      </c>
      <c r="E458" s="656">
        <f>D458/C458</f>
        <v>0.5714285714285714</v>
      </c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1"/>
      <c r="S458" s="81"/>
      <c r="T458" s="81"/>
      <c r="U458" s="81"/>
      <c r="V458" s="81"/>
      <c r="W458" s="81"/>
      <c r="X458" s="81"/>
      <c r="Y458" s="81"/>
      <c r="Z458" s="81"/>
      <c r="AA458" s="81"/>
      <c r="AB458" s="81"/>
      <c r="AC458" s="81"/>
      <c r="AD458" s="81"/>
      <c r="AE458" s="81"/>
      <c r="AF458" s="81"/>
      <c r="AG458" s="81"/>
      <c r="AH458" s="81"/>
      <c r="AI458" s="81"/>
      <c r="AJ458" s="81"/>
      <c r="AK458" s="81"/>
      <c r="AL458" s="81"/>
      <c r="AM458" s="81"/>
      <c r="AN458" s="81"/>
      <c r="AO458" s="81"/>
    </row>
    <row r="459" spans="1:41" ht="12.75" customHeight="1" x14ac:dyDescent="0.2">
      <c r="A459" s="238">
        <v>381</v>
      </c>
      <c r="B459" s="397" t="s">
        <v>61</v>
      </c>
      <c r="C459" s="504">
        <v>35000</v>
      </c>
      <c r="D459" s="468">
        <v>20000</v>
      </c>
      <c r="E459" s="658">
        <f>D459/C459</f>
        <v>0.5714285714285714</v>
      </c>
      <c r="F459" s="81"/>
      <c r="G459" s="81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  <c r="S459" s="81"/>
      <c r="T459" s="81"/>
      <c r="U459" s="81"/>
      <c r="V459" s="81"/>
      <c r="W459" s="81"/>
      <c r="X459" s="81"/>
      <c r="Y459" s="81"/>
      <c r="Z459" s="81"/>
      <c r="AA459" s="81"/>
      <c r="AB459" s="81"/>
      <c r="AC459" s="81"/>
      <c r="AD459" s="81"/>
      <c r="AE459" s="81"/>
      <c r="AF459" s="81"/>
      <c r="AG459" s="81"/>
      <c r="AH459" s="81"/>
      <c r="AI459" s="81"/>
      <c r="AJ459" s="81"/>
      <c r="AK459" s="81"/>
      <c r="AL459" s="81"/>
      <c r="AM459" s="81"/>
      <c r="AN459" s="81"/>
      <c r="AO459" s="81"/>
    </row>
    <row r="460" spans="1:41" ht="25.5" customHeight="1" x14ac:dyDescent="0.2">
      <c r="A460" s="279" t="s">
        <v>400</v>
      </c>
      <c r="B460" s="388" t="s">
        <v>336</v>
      </c>
      <c r="C460" s="493">
        <v>5000</v>
      </c>
      <c r="D460" s="446">
        <f>D463</f>
        <v>5000</v>
      </c>
      <c r="E460" s="652">
        <f>D460/C460</f>
        <v>1</v>
      </c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  <c r="S460" s="81"/>
      <c r="T460" s="81"/>
      <c r="U460" s="81"/>
      <c r="V460" s="81"/>
      <c r="W460" s="81"/>
      <c r="X460" s="81"/>
      <c r="Y460" s="81"/>
      <c r="Z460" s="81"/>
      <c r="AA460" s="81"/>
      <c r="AB460" s="81"/>
      <c r="AC460" s="81"/>
      <c r="AD460" s="81"/>
      <c r="AE460" s="81"/>
      <c r="AF460" s="81"/>
      <c r="AG460" s="81"/>
      <c r="AH460" s="81"/>
      <c r="AI460" s="81"/>
      <c r="AJ460" s="81"/>
      <c r="AK460" s="81"/>
      <c r="AL460" s="81"/>
      <c r="AM460" s="81"/>
      <c r="AN460" s="81"/>
      <c r="AO460" s="81"/>
    </row>
    <row r="461" spans="1:41" ht="12.75" customHeight="1" x14ac:dyDescent="0.2">
      <c r="A461" s="280"/>
      <c r="B461" s="369" t="s">
        <v>264</v>
      </c>
      <c r="C461" s="492"/>
      <c r="D461" s="446"/>
      <c r="E461" s="652"/>
      <c r="F461" s="81"/>
      <c r="G461" s="81"/>
      <c r="H461" s="81"/>
      <c r="I461" s="81"/>
      <c r="J461" s="81"/>
      <c r="K461" s="81"/>
      <c r="L461" s="81"/>
      <c r="M461" s="81"/>
      <c r="N461" s="81"/>
      <c r="O461" s="81"/>
      <c r="P461" s="81"/>
      <c r="Q461" s="81"/>
      <c r="R461" s="81"/>
      <c r="S461" s="81"/>
      <c r="T461" s="81"/>
      <c r="U461" s="81"/>
      <c r="V461" s="81"/>
      <c r="W461" s="81"/>
      <c r="X461" s="81"/>
      <c r="Y461" s="81"/>
      <c r="Z461" s="81"/>
      <c r="AA461" s="81"/>
      <c r="AB461" s="81"/>
      <c r="AC461" s="81"/>
      <c r="AD461" s="81"/>
      <c r="AE461" s="81"/>
      <c r="AF461" s="81"/>
      <c r="AG461" s="81"/>
      <c r="AH461" s="81"/>
      <c r="AI461" s="81"/>
      <c r="AJ461" s="81"/>
      <c r="AK461" s="81"/>
      <c r="AL461" s="81"/>
      <c r="AM461" s="81"/>
      <c r="AN461" s="81"/>
      <c r="AO461" s="81"/>
    </row>
    <row r="462" spans="1:41" ht="15" customHeight="1" x14ac:dyDescent="0.2">
      <c r="A462" s="285" t="s">
        <v>103</v>
      </c>
      <c r="B462" s="396" t="s">
        <v>111</v>
      </c>
      <c r="C462" s="502"/>
      <c r="D462" s="469"/>
      <c r="E462" s="760"/>
      <c r="F462" s="81"/>
      <c r="G462" s="81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1"/>
      <c r="S462" s="81"/>
      <c r="T462" s="81"/>
      <c r="U462" s="81"/>
      <c r="V462" s="81"/>
      <c r="W462" s="81"/>
      <c r="X462" s="81"/>
      <c r="Y462" s="81"/>
      <c r="Z462" s="81"/>
      <c r="AA462" s="81"/>
      <c r="AB462" s="81"/>
      <c r="AC462" s="81"/>
      <c r="AD462" s="81"/>
      <c r="AE462" s="81"/>
      <c r="AF462" s="81"/>
      <c r="AG462" s="81"/>
      <c r="AH462" s="81"/>
      <c r="AI462" s="81"/>
      <c r="AJ462" s="81"/>
      <c r="AK462" s="81"/>
      <c r="AL462" s="81"/>
      <c r="AM462" s="81"/>
      <c r="AN462" s="81"/>
      <c r="AO462" s="81"/>
    </row>
    <row r="463" spans="1:41" ht="15" customHeight="1" x14ac:dyDescent="0.2">
      <c r="A463" s="203">
        <v>3</v>
      </c>
      <c r="B463" s="335" t="s">
        <v>59</v>
      </c>
      <c r="C463" s="507">
        <v>5000</v>
      </c>
      <c r="D463" s="435">
        <f>D464</f>
        <v>5000</v>
      </c>
      <c r="E463" s="655">
        <f>D463/C463</f>
        <v>1</v>
      </c>
      <c r="F463" s="81"/>
      <c r="G463" s="81"/>
      <c r="H463" s="81"/>
      <c r="I463" s="81"/>
      <c r="J463" s="81"/>
      <c r="K463" s="81"/>
      <c r="L463" s="81"/>
      <c r="M463" s="81"/>
      <c r="N463" s="81"/>
      <c r="O463" s="81"/>
      <c r="P463" s="81"/>
      <c r="Q463" s="81"/>
      <c r="R463" s="81"/>
      <c r="S463" s="81"/>
      <c r="T463" s="81"/>
      <c r="U463" s="81"/>
      <c r="V463" s="81"/>
      <c r="W463" s="81"/>
      <c r="X463" s="81"/>
      <c r="Y463" s="81"/>
      <c r="Z463" s="81"/>
      <c r="AA463" s="81"/>
      <c r="AB463" s="81"/>
      <c r="AC463" s="81"/>
      <c r="AD463" s="81"/>
      <c r="AE463" s="81"/>
      <c r="AF463" s="81"/>
      <c r="AG463" s="81"/>
      <c r="AH463" s="81"/>
      <c r="AI463" s="81"/>
      <c r="AJ463" s="81"/>
      <c r="AK463" s="81"/>
      <c r="AL463" s="81"/>
      <c r="AM463" s="81"/>
      <c r="AN463" s="81"/>
      <c r="AO463" s="81"/>
    </row>
    <row r="464" spans="1:41" ht="12.75" customHeight="1" x14ac:dyDescent="0.2">
      <c r="A464" s="204">
        <v>38</v>
      </c>
      <c r="B464" s="336" t="s">
        <v>38</v>
      </c>
      <c r="C464" s="508">
        <v>5000</v>
      </c>
      <c r="D464" s="448">
        <f>D465</f>
        <v>5000</v>
      </c>
      <c r="E464" s="647">
        <f>D464/C464</f>
        <v>1</v>
      </c>
      <c r="F464" s="81"/>
      <c r="G464" s="81"/>
      <c r="H464" s="81"/>
      <c r="I464" s="81"/>
      <c r="J464" s="81"/>
      <c r="K464" s="81"/>
      <c r="L464" s="81"/>
      <c r="M464" s="81"/>
      <c r="N464" s="81"/>
      <c r="O464" s="81"/>
      <c r="P464" s="81"/>
      <c r="Q464" s="81"/>
      <c r="R464" s="81"/>
      <c r="S464" s="81"/>
      <c r="T464" s="81"/>
      <c r="U464" s="81"/>
      <c r="V464" s="81"/>
      <c r="W464" s="81"/>
      <c r="X464" s="81"/>
      <c r="Y464" s="81"/>
      <c r="Z464" s="81"/>
      <c r="AA464" s="81"/>
      <c r="AB464" s="81"/>
      <c r="AC464" s="81"/>
      <c r="AD464" s="81"/>
      <c r="AE464" s="81"/>
      <c r="AF464" s="81"/>
      <c r="AG464" s="81"/>
      <c r="AH464" s="81"/>
      <c r="AI464" s="81"/>
      <c r="AJ464" s="81"/>
      <c r="AK464" s="81"/>
      <c r="AL464" s="81"/>
      <c r="AM464" s="81"/>
      <c r="AN464" s="81"/>
      <c r="AO464" s="81"/>
    </row>
    <row r="465" spans="1:41" ht="12.75" customHeight="1" x14ac:dyDescent="0.2">
      <c r="A465" s="237">
        <v>381</v>
      </c>
      <c r="B465" s="379" t="s">
        <v>61</v>
      </c>
      <c r="C465" s="503">
        <v>5000</v>
      </c>
      <c r="D465" s="449">
        <f>D466</f>
        <v>5000</v>
      </c>
      <c r="E465" s="656">
        <f>D465/C465</f>
        <v>1</v>
      </c>
      <c r="F465" s="81"/>
      <c r="G465" s="81"/>
      <c r="H465" s="81"/>
      <c r="I465" s="81"/>
      <c r="J465" s="81"/>
      <c r="K465" s="81"/>
      <c r="L465" s="81"/>
      <c r="M465" s="81"/>
      <c r="N465" s="81"/>
      <c r="O465" s="81"/>
      <c r="P465" s="81"/>
      <c r="Q465" s="81"/>
      <c r="R465" s="81"/>
      <c r="S465" s="81"/>
      <c r="T465" s="81"/>
      <c r="U465" s="81"/>
      <c r="V465" s="81"/>
      <c r="W465" s="81"/>
      <c r="X465" s="81"/>
      <c r="Y465" s="81"/>
      <c r="Z465" s="81"/>
      <c r="AA465" s="81"/>
      <c r="AB465" s="81"/>
      <c r="AC465" s="81"/>
      <c r="AD465" s="81"/>
      <c r="AE465" s="81"/>
      <c r="AF465" s="81"/>
      <c r="AG465" s="81"/>
      <c r="AH465" s="81"/>
      <c r="AI465" s="81"/>
      <c r="AJ465" s="81"/>
      <c r="AK465" s="81"/>
      <c r="AL465" s="81"/>
      <c r="AM465" s="81"/>
      <c r="AN465" s="81"/>
      <c r="AO465" s="81"/>
    </row>
    <row r="466" spans="1:41" ht="12.75" customHeight="1" x14ac:dyDescent="0.2">
      <c r="A466" s="238">
        <v>381</v>
      </c>
      <c r="B466" s="397" t="s">
        <v>61</v>
      </c>
      <c r="C466" s="504">
        <v>5000</v>
      </c>
      <c r="D466" s="468">
        <v>5000</v>
      </c>
      <c r="E466" s="658">
        <f>D466/C466</f>
        <v>1</v>
      </c>
      <c r="F466" s="81"/>
      <c r="G466" s="81"/>
      <c r="H466" s="81"/>
      <c r="I466" s="81"/>
      <c r="J466" s="81"/>
      <c r="K466" s="81"/>
      <c r="L466" s="81"/>
      <c r="M466" s="81"/>
      <c r="N466" s="81"/>
      <c r="O466" s="81"/>
      <c r="P466" s="81"/>
      <c r="Q466" s="81"/>
      <c r="R466" s="81"/>
      <c r="S466" s="81"/>
      <c r="T466" s="81"/>
      <c r="U466" s="81"/>
      <c r="V466" s="81"/>
      <c r="W466" s="81"/>
      <c r="X466" s="81"/>
      <c r="Y466" s="81"/>
      <c r="Z466" s="81"/>
      <c r="AA466" s="81"/>
      <c r="AB466" s="81"/>
      <c r="AC466" s="81"/>
      <c r="AD466" s="81"/>
      <c r="AE466" s="81"/>
      <c r="AF466" s="81"/>
      <c r="AG466" s="81"/>
      <c r="AH466" s="81"/>
      <c r="AI466" s="81"/>
      <c r="AJ466" s="81"/>
      <c r="AK466" s="81"/>
      <c r="AL466" s="81"/>
      <c r="AM466" s="81"/>
      <c r="AN466" s="81"/>
      <c r="AO466" s="81"/>
    </row>
    <row r="467" spans="1:41" ht="12.75" customHeight="1" x14ac:dyDescent="0.2">
      <c r="A467" s="279" t="s">
        <v>401</v>
      </c>
      <c r="B467" s="388" t="s">
        <v>204</v>
      </c>
      <c r="C467" s="493">
        <v>10000</v>
      </c>
      <c r="D467" s="446">
        <v>0</v>
      </c>
      <c r="E467" s="652">
        <f>D467/C467</f>
        <v>0</v>
      </c>
      <c r="F467" s="81"/>
      <c r="G467" s="81"/>
      <c r="H467" s="81"/>
      <c r="I467" s="81"/>
      <c r="J467" s="81"/>
      <c r="K467" s="81"/>
      <c r="L467" s="81"/>
      <c r="M467" s="81"/>
      <c r="N467" s="81"/>
      <c r="O467" s="81"/>
      <c r="P467" s="81"/>
      <c r="Q467" s="81"/>
      <c r="R467" s="81"/>
      <c r="S467" s="81"/>
      <c r="T467" s="81"/>
      <c r="U467" s="81"/>
      <c r="V467" s="81"/>
      <c r="W467" s="81"/>
      <c r="X467" s="81"/>
      <c r="Y467" s="81"/>
      <c r="Z467" s="81"/>
      <c r="AA467" s="81"/>
      <c r="AB467" s="81"/>
      <c r="AC467" s="81"/>
      <c r="AD467" s="81"/>
      <c r="AE467" s="81"/>
      <c r="AF467" s="81"/>
      <c r="AG467" s="81"/>
      <c r="AH467" s="81"/>
      <c r="AI467" s="81"/>
      <c r="AJ467" s="81"/>
      <c r="AK467" s="81"/>
      <c r="AL467" s="81"/>
      <c r="AM467" s="81"/>
      <c r="AN467" s="81"/>
      <c r="AO467" s="81"/>
    </row>
    <row r="468" spans="1:41" ht="12.75" customHeight="1" x14ac:dyDescent="0.2">
      <c r="A468" s="280"/>
      <c r="B468" s="369" t="s">
        <v>264</v>
      </c>
      <c r="C468" s="492"/>
      <c r="D468" s="446"/>
      <c r="E468" s="652"/>
      <c r="F468" s="81"/>
      <c r="G468" s="81"/>
      <c r="H468" s="81"/>
      <c r="I468" s="81"/>
      <c r="J468" s="81"/>
      <c r="K468" s="81"/>
      <c r="L468" s="81"/>
      <c r="M468" s="81"/>
      <c r="N468" s="81"/>
      <c r="O468" s="81"/>
      <c r="P468" s="81"/>
      <c r="Q468" s="81"/>
      <c r="R468" s="81"/>
      <c r="S468" s="81"/>
      <c r="T468" s="81"/>
      <c r="U468" s="81"/>
      <c r="V468" s="81"/>
      <c r="W468" s="81"/>
      <c r="X468" s="81"/>
      <c r="Y468" s="81"/>
      <c r="Z468" s="81"/>
      <c r="AA468" s="81"/>
      <c r="AB468" s="81"/>
      <c r="AC468" s="81"/>
      <c r="AD468" s="81"/>
      <c r="AE468" s="81"/>
      <c r="AF468" s="81"/>
      <c r="AG468" s="81"/>
      <c r="AH468" s="81"/>
      <c r="AI468" s="81"/>
      <c r="AJ468" s="81"/>
      <c r="AK468" s="81"/>
      <c r="AL468" s="81"/>
      <c r="AM468" s="81"/>
      <c r="AN468" s="81"/>
      <c r="AO468" s="81"/>
    </row>
    <row r="469" spans="1:41" ht="24" customHeight="1" x14ac:dyDescent="0.2">
      <c r="A469" s="488" t="s">
        <v>103</v>
      </c>
      <c r="B469" s="489" t="s">
        <v>111</v>
      </c>
      <c r="C469" s="492"/>
      <c r="D469" s="446"/>
      <c r="E469" s="652"/>
      <c r="F469" s="81"/>
      <c r="G469" s="81"/>
      <c r="H469" s="81"/>
      <c r="I469" s="81"/>
      <c r="J469" s="81"/>
      <c r="K469" s="81"/>
      <c r="L469" s="81"/>
      <c r="M469" s="81"/>
      <c r="N469" s="81"/>
      <c r="O469" s="81"/>
      <c r="P469" s="81"/>
      <c r="Q469" s="81"/>
      <c r="R469" s="81"/>
      <c r="S469" s="81"/>
      <c r="T469" s="81"/>
      <c r="U469" s="81"/>
      <c r="V469" s="81"/>
      <c r="W469" s="81"/>
      <c r="X469" s="81"/>
      <c r="Y469" s="81"/>
      <c r="Z469" s="81"/>
      <c r="AA469" s="81"/>
      <c r="AB469" s="81"/>
      <c r="AC469" s="81"/>
      <c r="AD469" s="81"/>
      <c r="AE469" s="81"/>
      <c r="AF469" s="81"/>
      <c r="AG469" s="81"/>
      <c r="AH469" s="81"/>
      <c r="AI469" s="81"/>
      <c r="AJ469" s="81"/>
      <c r="AK469" s="81"/>
      <c r="AL469" s="81"/>
      <c r="AM469" s="81"/>
      <c r="AN469" s="81"/>
      <c r="AO469" s="81"/>
    </row>
    <row r="470" spans="1:41" ht="15" customHeight="1" x14ac:dyDescent="0.2">
      <c r="A470" s="203">
        <v>3</v>
      </c>
      <c r="B470" s="335" t="s">
        <v>59</v>
      </c>
      <c r="C470" s="507">
        <v>10000</v>
      </c>
      <c r="D470" s="435">
        <v>0</v>
      </c>
      <c r="E470" s="655">
        <f>D470/C470</f>
        <v>0</v>
      </c>
      <c r="F470" s="81"/>
      <c r="G470" s="81"/>
      <c r="H470" s="81"/>
      <c r="I470" s="81"/>
      <c r="J470" s="81"/>
      <c r="K470" s="81"/>
      <c r="L470" s="81"/>
      <c r="M470" s="81"/>
      <c r="N470" s="81"/>
      <c r="O470" s="81"/>
      <c r="P470" s="81"/>
      <c r="Q470" s="81"/>
      <c r="R470" s="81"/>
      <c r="S470" s="81"/>
      <c r="T470" s="81"/>
      <c r="U470" s="81"/>
      <c r="V470" s="81"/>
      <c r="W470" s="81"/>
      <c r="X470" s="81"/>
      <c r="Y470" s="81"/>
      <c r="Z470" s="81"/>
      <c r="AA470" s="81"/>
      <c r="AB470" s="81"/>
      <c r="AC470" s="81"/>
      <c r="AD470" s="81"/>
      <c r="AE470" s="81"/>
      <c r="AF470" s="81"/>
      <c r="AG470" s="81"/>
      <c r="AH470" s="81"/>
      <c r="AI470" s="81"/>
      <c r="AJ470" s="81"/>
      <c r="AK470" s="81"/>
      <c r="AL470" s="81"/>
      <c r="AM470" s="81"/>
      <c r="AN470" s="81"/>
      <c r="AO470" s="81"/>
    </row>
    <row r="471" spans="1:41" ht="12.75" customHeight="1" x14ac:dyDescent="0.2">
      <c r="A471" s="204">
        <v>38</v>
      </c>
      <c r="B471" s="336" t="s">
        <v>38</v>
      </c>
      <c r="C471" s="508">
        <v>10000</v>
      </c>
      <c r="D471" s="448">
        <v>0</v>
      </c>
      <c r="E471" s="647">
        <f>D471/C471</f>
        <v>0</v>
      </c>
      <c r="F471" s="81"/>
      <c r="G471" s="81"/>
      <c r="H471" s="81"/>
      <c r="I471" s="81"/>
      <c r="J471" s="81"/>
      <c r="K471" s="81"/>
      <c r="L471" s="81"/>
      <c r="M471" s="81"/>
      <c r="N471" s="81"/>
      <c r="O471" s="81"/>
      <c r="P471" s="81"/>
      <c r="Q471" s="81"/>
      <c r="R471" s="81"/>
      <c r="S471" s="81"/>
      <c r="T471" s="81"/>
      <c r="U471" s="81"/>
      <c r="V471" s="81"/>
      <c r="W471" s="81"/>
      <c r="X471" s="81"/>
      <c r="Y471" s="81"/>
      <c r="Z471" s="81"/>
      <c r="AA471" s="81"/>
      <c r="AB471" s="81"/>
      <c r="AC471" s="81"/>
      <c r="AD471" s="81"/>
      <c r="AE471" s="81"/>
      <c r="AF471" s="81"/>
      <c r="AG471" s="81"/>
      <c r="AH471" s="81"/>
      <c r="AI471" s="81"/>
      <c r="AJ471" s="81"/>
      <c r="AK471" s="81"/>
      <c r="AL471" s="81"/>
      <c r="AM471" s="81"/>
      <c r="AN471" s="81"/>
      <c r="AO471" s="81"/>
    </row>
    <row r="472" spans="1:41" ht="12.75" customHeight="1" x14ac:dyDescent="0.2">
      <c r="A472" s="237">
        <v>381</v>
      </c>
      <c r="B472" s="379" t="s">
        <v>61</v>
      </c>
      <c r="C472" s="503">
        <v>10000</v>
      </c>
      <c r="D472" s="449">
        <v>0</v>
      </c>
      <c r="E472" s="656">
        <f>D472/C472</f>
        <v>0</v>
      </c>
      <c r="F472" s="81"/>
      <c r="G472" s="81"/>
      <c r="H472" s="81"/>
      <c r="I472" s="81"/>
      <c r="J472" s="81"/>
      <c r="K472" s="81"/>
      <c r="L472" s="81"/>
      <c r="M472" s="81"/>
      <c r="N472" s="81"/>
      <c r="O472" s="81"/>
      <c r="P472" s="81"/>
      <c r="Q472" s="81"/>
      <c r="R472" s="81"/>
      <c r="S472" s="81"/>
      <c r="T472" s="81"/>
      <c r="U472" s="81"/>
      <c r="V472" s="81"/>
      <c r="W472" s="81"/>
      <c r="X472" s="81"/>
      <c r="Y472" s="81"/>
      <c r="Z472" s="81"/>
      <c r="AA472" s="81"/>
      <c r="AB472" s="81"/>
      <c r="AC472" s="81"/>
      <c r="AD472" s="81"/>
      <c r="AE472" s="81"/>
      <c r="AF472" s="81"/>
      <c r="AG472" s="81"/>
      <c r="AH472" s="81"/>
      <c r="AI472" s="81"/>
      <c r="AJ472" s="81"/>
      <c r="AK472" s="81"/>
      <c r="AL472" s="81"/>
      <c r="AM472" s="81"/>
      <c r="AN472" s="81"/>
      <c r="AO472" s="81"/>
    </row>
    <row r="473" spans="1:41" ht="12.75" customHeight="1" x14ac:dyDescent="0.2">
      <c r="A473" s="238">
        <v>381</v>
      </c>
      <c r="B473" s="397" t="s">
        <v>61</v>
      </c>
      <c r="C473" s="504">
        <v>10000</v>
      </c>
      <c r="D473" s="468">
        <v>0</v>
      </c>
      <c r="E473" s="658">
        <f>D473/C473</f>
        <v>0</v>
      </c>
      <c r="F473" s="81"/>
      <c r="G473" s="81"/>
      <c r="H473" s="81"/>
      <c r="I473" s="81"/>
      <c r="J473" s="81"/>
      <c r="K473" s="81"/>
      <c r="L473" s="81"/>
      <c r="M473" s="81"/>
      <c r="N473" s="81"/>
      <c r="O473" s="81"/>
      <c r="P473" s="81"/>
      <c r="Q473" s="81"/>
      <c r="R473" s="81"/>
      <c r="S473" s="81"/>
      <c r="T473" s="81"/>
      <c r="U473" s="81"/>
      <c r="V473" s="81"/>
      <c r="W473" s="81"/>
      <c r="X473" s="81"/>
      <c r="Y473" s="81"/>
      <c r="Z473" s="81"/>
      <c r="AA473" s="81"/>
      <c r="AB473" s="81"/>
      <c r="AC473" s="81"/>
      <c r="AD473" s="81"/>
      <c r="AE473" s="81"/>
      <c r="AF473" s="81"/>
      <c r="AG473" s="81"/>
      <c r="AH473" s="81"/>
      <c r="AI473" s="81"/>
      <c r="AJ473" s="81"/>
      <c r="AK473" s="81"/>
      <c r="AL473" s="81"/>
      <c r="AM473" s="81"/>
      <c r="AN473" s="81"/>
      <c r="AO473" s="81"/>
    </row>
    <row r="474" spans="1:41" ht="12.75" customHeight="1" x14ac:dyDescent="0.2">
      <c r="A474" s="922" t="s">
        <v>214</v>
      </c>
      <c r="B474" s="923"/>
      <c r="C474" s="512"/>
      <c r="D474" s="445"/>
      <c r="E474" s="748"/>
      <c r="F474" s="81"/>
      <c r="G474" s="81"/>
      <c r="H474" s="81"/>
      <c r="I474" s="81"/>
      <c r="J474" s="36"/>
    </row>
    <row r="475" spans="1:41" ht="12.75" customHeight="1" x14ac:dyDescent="0.2">
      <c r="A475" s="286" t="s">
        <v>395</v>
      </c>
      <c r="B475" s="398"/>
      <c r="C475" s="491">
        <v>255000</v>
      </c>
      <c r="D475" s="470">
        <f>D476+D483+D490+D497+D504</f>
        <v>20148</v>
      </c>
      <c r="E475" s="761">
        <f>D475/C475</f>
        <v>7.9011764705882351E-2</v>
      </c>
      <c r="F475" s="81"/>
      <c r="G475" s="81"/>
      <c r="H475" s="81"/>
      <c r="I475" s="81"/>
      <c r="J475" s="36"/>
    </row>
    <row r="476" spans="1:41" ht="25.5" customHeight="1" x14ac:dyDescent="0.2">
      <c r="A476" s="287" t="s">
        <v>402</v>
      </c>
      <c r="B476" s="399" t="s">
        <v>205</v>
      </c>
      <c r="C476" s="493">
        <v>30000</v>
      </c>
      <c r="D476" s="471">
        <f>D479</f>
        <v>4410</v>
      </c>
      <c r="E476" s="762">
        <f>D476/C476</f>
        <v>0.14699999999999999</v>
      </c>
      <c r="F476" s="81"/>
      <c r="G476" s="81"/>
      <c r="H476" s="81"/>
      <c r="I476" s="81"/>
      <c r="J476" s="36"/>
    </row>
    <row r="477" spans="1:41" ht="15" customHeight="1" x14ac:dyDescent="0.2">
      <c r="A477" s="288"/>
      <c r="B477" s="400" t="s">
        <v>263</v>
      </c>
      <c r="C477" s="492"/>
      <c r="D477" s="471"/>
      <c r="E477" s="762"/>
      <c r="F477" s="81"/>
      <c r="G477" s="81"/>
      <c r="H477" s="81"/>
      <c r="I477" s="81"/>
      <c r="J477" s="36"/>
    </row>
    <row r="478" spans="1:41" ht="12.75" customHeight="1" x14ac:dyDescent="0.2">
      <c r="A478" s="289" t="s">
        <v>103</v>
      </c>
      <c r="B478" s="401" t="s">
        <v>111</v>
      </c>
      <c r="C478" s="502"/>
      <c r="D478" s="472"/>
      <c r="E478" s="763"/>
      <c r="F478" s="81"/>
      <c r="G478" s="81"/>
      <c r="H478" s="81"/>
      <c r="I478" s="81"/>
      <c r="J478" s="36"/>
    </row>
    <row r="479" spans="1:41" ht="12.75" customHeight="1" x14ac:dyDescent="0.2">
      <c r="A479" s="203">
        <v>3</v>
      </c>
      <c r="B479" s="335" t="s">
        <v>59</v>
      </c>
      <c r="C479" s="507">
        <v>30000</v>
      </c>
      <c r="D479" s="419">
        <f>D480</f>
        <v>4410</v>
      </c>
      <c r="E479" s="646">
        <f>D479/C479</f>
        <v>0.14699999999999999</v>
      </c>
      <c r="F479" s="81"/>
      <c r="G479" s="81"/>
      <c r="H479" s="81"/>
      <c r="I479" s="81"/>
      <c r="J479" s="36"/>
    </row>
    <row r="480" spans="1:41" ht="12.75" customHeight="1" x14ac:dyDescent="0.2">
      <c r="A480" s="204">
        <v>32</v>
      </c>
      <c r="B480" s="336" t="s">
        <v>30</v>
      </c>
      <c r="C480" s="508">
        <v>30000</v>
      </c>
      <c r="D480" s="420">
        <f>D481</f>
        <v>4410</v>
      </c>
      <c r="E480" s="725">
        <f>D480/C480</f>
        <v>0.14699999999999999</v>
      </c>
      <c r="F480" s="81"/>
      <c r="G480" s="81"/>
      <c r="H480" s="81"/>
      <c r="I480" s="81"/>
      <c r="J480" s="36"/>
    </row>
    <row r="481" spans="1:10" ht="12.75" customHeight="1" x14ac:dyDescent="0.2">
      <c r="A481" s="232">
        <v>323</v>
      </c>
      <c r="B481" s="341" t="s">
        <v>33</v>
      </c>
      <c r="C481" s="503">
        <v>30000</v>
      </c>
      <c r="D481" s="436">
        <v>4410</v>
      </c>
      <c r="E481" s="738">
        <f>D481/C481</f>
        <v>0.14699999999999999</v>
      </c>
      <c r="F481" s="81"/>
      <c r="G481" s="81"/>
      <c r="H481" s="81"/>
      <c r="I481" s="81"/>
      <c r="J481" s="36"/>
    </row>
    <row r="482" spans="1:10" ht="12.75" customHeight="1" x14ac:dyDescent="0.2">
      <c r="A482" s="242">
        <v>323</v>
      </c>
      <c r="B482" s="334" t="s">
        <v>33</v>
      </c>
      <c r="C482" s="504">
        <v>30000</v>
      </c>
      <c r="D482" s="437">
        <v>4410</v>
      </c>
      <c r="E482" s="739">
        <f>D482/C482</f>
        <v>0.14699999999999999</v>
      </c>
      <c r="F482" s="81"/>
      <c r="G482" s="81"/>
      <c r="H482" s="81"/>
      <c r="I482" s="81"/>
      <c r="J482" s="36"/>
    </row>
    <row r="483" spans="1:10" ht="15" customHeight="1" x14ac:dyDescent="0.2">
      <c r="A483" s="287" t="s">
        <v>403</v>
      </c>
      <c r="B483" s="402" t="s">
        <v>206</v>
      </c>
      <c r="C483" s="493">
        <v>25000</v>
      </c>
      <c r="D483" s="471">
        <f>D486</f>
        <v>15738</v>
      </c>
      <c r="E483" s="762">
        <f>D483/C483</f>
        <v>0.62951999999999997</v>
      </c>
      <c r="F483" s="81"/>
      <c r="G483" s="81"/>
      <c r="H483" s="81"/>
      <c r="I483" s="81"/>
      <c r="J483" s="36"/>
    </row>
    <row r="484" spans="1:10" ht="15" customHeight="1" x14ac:dyDescent="0.2">
      <c r="A484" s="288"/>
      <c r="B484" s="400" t="s">
        <v>263</v>
      </c>
      <c r="C484" s="492"/>
      <c r="D484" s="471"/>
      <c r="E484" s="762"/>
      <c r="F484" s="81"/>
      <c r="G484" s="81"/>
      <c r="H484" s="81"/>
      <c r="I484" s="81"/>
      <c r="J484" s="36"/>
    </row>
    <row r="485" spans="1:10" ht="12.75" customHeight="1" x14ac:dyDescent="0.2">
      <c r="A485" s="289" t="s">
        <v>103</v>
      </c>
      <c r="B485" s="403" t="s">
        <v>111</v>
      </c>
      <c r="C485" s="502"/>
      <c r="D485" s="473"/>
      <c r="E485" s="764"/>
      <c r="F485" s="81"/>
      <c r="G485" s="81"/>
      <c r="H485" s="81"/>
      <c r="I485" s="81"/>
      <c r="J485" s="36"/>
    </row>
    <row r="486" spans="1:10" ht="12.75" customHeight="1" x14ac:dyDescent="0.2">
      <c r="A486" s="203">
        <v>3</v>
      </c>
      <c r="B486" s="335" t="s">
        <v>59</v>
      </c>
      <c r="C486" s="507">
        <v>25000</v>
      </c>
      <c r="D486" s="419">
        <f>D487</f>
        <v>15738</v>
      </c>
      <c r="E486" s="646">
        <f>D486/C486</f>
        <v>0.62951999999999997</v>
      </c>
      <c r="F486" s="81"/>
      <c r="G486" s="81"/>
      <c r="H486" s="81"/>
      <c r="I486" s="81"/>
      <c r="J486" s="36"/>
    </row>
    <row r="487" spans="1:10" ht="12.75" customHeight="1" x14ac:dyDescent="0.2">
      <c r="A487" s="204">
        <v>32</v>
      </c>
      <c r="B487" s="336" t="s">
        <v>30</v>
      </c>
      <c r="C487" s="508">
        <v>25000</v>
      </c>
      <c r="D487" s="420">
        <f>D488</f>
        <v>15738</v>
      </c>
      <c r="E487" s="725">
        <f>D487/C487</f>
        <v>0.62951999999999997</v>
      </c>
      <c r="F487" s="81"/>
      <c r="G487" s="81"/>
      <c r="H487" s="81"/>
      <c r="I487" s="81"/>
      <c r="J487" s="36"/>
    </row>
    <row r="488" spans="1:10" ht="12.75" customHeight="1" x14ac:dyDescent="0.2">
      <c r="A488" s="232">
        <v>323</v>
      </c>
      <c r="B488" s="341" t="s">
        <v>33</v>
      </c>
      <c r="C488" s="503">
        <v>25000</v>
      </c>
      <c r="D488" s="436">
        <f>D489</f>
        <v>15738</v>
      </c>
      <c r="E488" s="738">
        <f>D488/C488</f>
        <v>0.62951999999999997</v>
      </c>
      <c r="F488" s="81"/>
      <c r="G488" s="81"/>
      <c r="H488" s="81"/>
      <c r="I488" s="81"/>
      <c r="J488" s="36"/>
    </row>
    <row r="489" spans="1:10" ht="12.75" customHeight="1" x14ac:dyDescent="0.2">
      <c r="A489" s="242">
        <v>323</v>
      </c>
      <c r="B489" s="334" t="s">
        <v>33</v>
      </c>
      <c r="C489" s="504">
        <v>25000</v>
      </c>
      <c r="D489" s="437">
        <v>15738</v>
      </c>
      <c r="E489" s="739">
        <f>D489/C489</f>
        <v>0.62951999999999997</v>
      </c>
      <c r="F489" s="81"/>
      <c r="G489" s="81"/>
      <c r="H489" s="81"/>
      <c r="I489" s="81"/>
      <c r="J489" s="36"/>
    </row>
    <row r="490" spans="1:10" ht="12.75" customHeight="1" x14ac:dyDescent="0.2">
      <c r="A490" s="287" t="s">
        <v>404</v>
      </c>
      <c r="B490" s="402" t="s">
        <v>207</v>
      </c>
      <c r="C490" s="495">
        <v>20000</v>
      </c>
      <c r="D490" s="471">
        <v>0</v>
      </c>
      <c r="E490" s="762">
        <f>D490/C490</f>
        <v>0</v>
      </c>
      <c r="F490" s="81"/>
      <c r="G490" s="81"/>
      <c r="H490" s="81"/>
      <c r="I490" s="81"/>
      <c r="J490" s="36"/>
    </row>
    <row r="491" spans="1:10" ht="12.75" customHeight="1" x14ac:dyDescent="0.2">
      <c r="A491" s="288"/>
      <c r="B491" s="400" t="s">
        <v>263</v>
      </c>
      <c r="C491" s="492"/>
      <c r="D491" s="471"/>
      <c r="E491" s="762"/>
      <c r="F491" s="81"/>
      <c r="G491" s="81"/>
      <c r="H491" s="81"/>
      <c r="I491" s="81"/>
      <c r="J491" s="36"/>
    </row>
    <row r="492" spans="1:10" ht="20.100000000000001" customHeight="1" x14ac:dyDescent="0.2">
      <c r="A492" s="289" t="s">
        <v>103</v>
      </c>
      <c r="B492" s="401" t="s">
        <v>111</v>
      </c>
      <c r="C492" s="502"/>
      <c r="D492" s="472"/>
      <c r="E492" s="763"/>
      <c r="F492" s="81"/>
      <c r="G492" s="81"/>
      <c r="H492" s="81"/>
      <c r="I492" s="81"/>
      <c r="J492" s="36"/>
    </row>
    <row r="493" spans="1:10" ht="15" customHeight="1" x14ac:dyDescent="0.2">
      <c r="A493" s="203">
        <v>3</v>
      </c>
      <c r="B493" s="335" t="s">
        <v>59</v>
      </c>
      <c r="C493" s="507">
        <v>20000</v>
      </c>
      <c r="D493" s="419">
        <v>0</v>
      </c>
      <c r="E493" s="646">
        <f>D493/C493</f>
        <v>0</v>
      </c>
      <c r="F493" s="81"/>
      <c r="G493" s="81"/>
      <c r="H493" s="81"/>
      <c r="I493" s="81"/>
      <c r="J493" s="36"/>
    </row>
    <row r="494" spans="1:10" ht="15" customHeight="1" x14ac:dyDescent="0.2">
      <c r="A494" s="204">
        <v>32</v>
      </c>
      <c r="B494" s="336" t="s">
        <v>30</v>
      </c>
      <c r="C494" s="508">
        <v>20000</v>
      </c>
      <c r="D494" s="420">
        <v>0</v>
      </c>
      <c r="E494" s="725">
        <f>D494/C494</f>
        <v>0</v>
      </c>
      <c r="F494" s="81"/>
      <c r="G494" s="81"/>
      <c r="H494" s="81"/>
      <c r="I494" s="81"/>
      <c r="J494" s="36"/>
    </row>
    <row r="495" spans="1:10" ht="12.75" customHeight="1" x14ac:dyDescent="0.2">
      <c r="A495" s="232">
        <v>323</v>
      </c>
      <c r="B495" s="341" t="s">
        <v>33</v>
      </c>
      <c r="C495" s="503">
        <v>20000</v>
      </c>
      <c r="D495" s="436">
        <v>0</v>
      </c>
      <c r="E495" s="738">
        <f>D495/C495</f>
        <v>0</v>
      </c>
      <c r="F495" s="81"/>
      <c r="G495" s="81"/>
      <c r="H495" s="81"/>
      <c r="I495" s="81"/>
      <c r="J495" s="36"/>
    </row>
    <row r="496" spans="1:10" ht="12.75" customHeight="1" x14ac:dyDescent="0.2">
      <c r="A496" s="242">
        <v>323</v>
      </c>
      <c r="B496" s="334" t="s">
        <v>33</v>
      </c>
      <c r="C496" s="504">
        <v>20000</v>
      </c>
      <c r="D496" s="437">
        <v>0</v>
      </c>
      <c r="E496" s="739">
        <f>D496/C496</f>
        <v>0</v>
      </c>
      <c r="F496" s="81"/>
      <c r="G496" s="81"/>
      <c r="H496" s="81"/>
      <c r="I496" s="81"/>
      <c r="J496" s="36"/>
    </row>
    <row r="497" spans="1:10" ht="12.75" customHeight="1" x14ac:dyDescent="0.2">
      <c r="A497" s="290" t="s">
        <v>191</v>
      </c>
      <c r="B497" s="400" t="s">
        <v>330</v>
      </c>
      <c r="C497" s="495">
        <v>150000</v>
      </c>
      <c r="D497" s="471">
        <v>0</v>
      </c>
      <c r="E497" s="762">
        <f>D497/C497</f>
        <v>0</v>
      </c>
      <c r="F497" s="81"/>
      <c r="G497" s="81"/>
      <c r="H497" s="81"/>
      <c r="I497" s="81"/>
      <c r="J497" s="36"/>
    </row>
    <row r="498" spans="1:10" ht="26.25" customHeight="1" x14ac:dyDescent="0.2">
      <c r="A498" s="291" t="s">
        <v>405</v>
      </c>
      <c r="B498" s="400" t="s">
        <v>263</v>
      </c>
      <c r="C498" s="492"/>
      <c r="D498" s="471"/>
      <c r="E498" s="762"/>
      <c r="F498" s="81"/>
      <c r="G498" s="81"/>
      <c r="H498" s="81"/>
      <c r="I498" s="81"/>
      <c r="J498" s="36"/>
    </row>
    <row r="499" spans="1:10" ht="12.75" customHeight="1" x14ac:dyDescent="0.2">
      <c r="A499" s="292" t="s">
        <v>275</v>
      </c>
      <c r="B499" s="404" t="s">
        <v>111</v>
      </c>
      <c r="C499" s="502"/>
      <c r="D499" s="474"/>
      <c r="E499" s="765"/>
      <c r="F499" s="81"/>
      <c r="G499" s="81"/>
      <c r="H499" s="81"/>
      <c r="I499" s="81"/>
      <c r="J499" s="36"/>
    </row>
    <row r="500" spans="1:10" ht="20.100000000000001" customHeight="1" x14ac:dyDescent="0.2">
      <c r="A500" s="211">
        <v>4</v>
      </c>
      <c r="B500" s="335" t="s">
        <v>59</v>
      </c>
      <c r="C500" s="507">
        <v>150000</v>
      </c>
      <c r="D500" s="435">
        <v>0</v>
      </c>
      <c r="E500" s="655">
        <f>D500/C500</f>
        <v>0</v>
      </c>
      <c r="F500" s="81"/>
      <c r="G500" s="81"/>
      <c r="H500" s="81"/>
      <c r="I500" s="81"/>
      <c r="J500" s="36"/>
    </row>
    <row r="501" spans="1:10" ht="20.100000000000001" customHeight="1" x14ac:dyDescent="0.2">
      <c r="A501" s="204">
        <v>42</v>
      </c>
      <c r="B501" s="336" t="s">
        <v>30</v>
      </c>
      <c r="C501" s="508">
        <v>150000</v>
      </c>
      <c r="D501" s="448">
        <v>0</v>
      </c>
      <c r="E501" s="647">
        <f>D501/C501</f>
        <v>0</v>
      </c>
      <c r="F501" s="81"/>
      <c r="G501" s="81"/>
      <c r="H501" s="81"/>
      <c r="I501" s="81"/>
      <c r="J501" s="36"/>
    </row>
    <row r="502" spans="1:10" ht="15" customHeight="1" x14ac:dyDescent="0.2">
      <c r="A502" s="237">
        <v>422</v>
      </c>
      <c r="B502" s="358" t="s">
        <v>33</v>
      </c>
      <c r="C502" s="503">
        <v>150000</v>
      </c>
      <c r="D502" s="449">
        <v>0</v>
      </c>
      <c r="E502" s="656">
        <f>D502/C502</f>
        <v>0</v>
      </c>
      <c r="F502" s="81"/>
      <c r="G502" s="81"/>
      <c r="H502" s="81"/>
      <c r="I502" s="81"/>
      <c r="J502" s="36"/>
    </row>
    <row r="503" spans="1:10" ht="15" customHeight="1" x14ac:dyDescent="0.2">
      <c r="A503" s="238">
        <v>422</v>
      </c>
      <c r="B503" s="359" t="s">
        <v>33</v>
      </c>
      <c r="C503" s="504">
        <v>150000</v>
      </c>
      <c r="D503" s="450">
        <v>0</v>
      </c>
      <c r="E503" s="649">
        <f>D503/C503</f>
        <v>0</v>
      </c>
      <c r="F503" s="81"/>
      <c r="G503" s="81"/>
      <c r="H503" s="81"/>
      <c r="I503" s="81"/>
      <c r="J503" s="36"/>
    </row>
    <row r="504" spans="1:10" ht="12.75" customHeight="1" x14ac:dyDescent="0.2">
      <c r="A504" s="234" t="s">
        <v>442</v>
      </c>
      <c r="B504" s="523" t="s">
        <v>397</v>
      </c>
      <c r="C504" s="493">
        <v>30000</v>
      </c>
      <c r="D504" s="417">
        <v>0</v>
      </c>
      <c r="E504" s="723">
        <f>D504/C504</f>
        <v>0</v>
      </c>
      <c r="F504" s="81"/>
      <c r="G504" s="81"/>
      <c r="H504" s="81"/>
      <c r="I504" s="81"/>
      <c r="J504" s="36"/>
    </row>
    <row r="505" spans="1:10" ht="21.75" customHeight="1" x14ac:dyDescent="0.2">
      <c r="A505" s="235"/>
      <c r="B505" s="315" t="s">
        <v>441</v>
      </c>
      <c r="C505" s="492"/>
      <c r="D505" s="417"/>
      <c r="E505" s="723"/>
      <c r="F505" s="81"/>
      <c r="G505" s="81"/>
      <c r="H505" s="81"/>
      <c r="I505" s="81"/>
      <c r="J505" s="36"/>
    </row>
    <row r="506" spans="1:10" ht="12.75" customHeight="1" x14ac:dyDescent="0.2">
      <c r="A506" s="236" t="s">
        <v>94</v>
      </c>
      <c r="B506" s="334" t="s">
        <v>111</v>
      </c>
      <c r="C506" s="502"/>
      <c r="D506" s="418"/>
      <c r="E506" s="724"/>
      <c r="F506" s="81"/>
      <c r="G506" s="81"/>
      <c r="H506" s="81"/>
      <c r="I506" s="81"/>
      <c r="J506" s="36"/>
    </row>
    <row r="507" spans="1:10" ht="12.75" customHeight="1" x14ac:dyDescent="0.2">
      <c r="A507" s="203">
        <v>3</v>
      </c>
      <c r="B507" s="335" t="s">
        <v>59</v>
      </c>
      <c r="C507" s="507">
        <v>30000</v>
      </c>
      <c r="D507" s="419">
        <v>0</v>
      </c>
      <c r="E507" s="646">
        <f t="shared" ref="E507:E512" si="8">D507/C507</f>
        <v>0</v>
      </c>
      <c r="F507" s="81"/>
      <c r="G507" s="81"/>
      <c r="H507" s="81"/>
      <c r="I507" s="81"/>
      <c r="J507" s="36"/>
    </row>
    <row r="508" spans="1:10" ht="12.75" customHeight="1" x14ac:dyDescent="0.2">
      <c r="A508" s="204">
        <v>38</v>
      </c>
      <c r="B508" s="336" t="s">
        <v>38</v>
      </c>
      <c r="C508" s="508">
        <v>30000</v>
      </c>
      <c r="D508" s="420">
        <v>0</v>
      </c>
      <c r="E508" s="725">
        <f t="shared" si="8"/>
        <v>0</v>
      </c>
      <c r="F508" s="81"/>
      <c r="G508" s="81"/>
      <c r="H508" s="81"/>
      <c r="I508" s="81"/>
      <c r="J508" s="36"/>
    </row>
    <row r="509" spans="1:10" ht="15" customHeight="1" x14ac:dyDescent="0.2">
      <c r="A509" s="232">
        <v>381</v>
      </c>
      <c r="B509" s="341" t="s">
        <v>61</v>
      </c>
      <c r="C509" s="503">
        <v>30000</v>
      </c>
      <c r="D509" s="436">
        <v>0</v>
      </c>
      <c r="E509" s="738">
        <f t="shared" si="8"/>
        <v>0</v>
      </c>
      <c r="F509" s="81"/>
      <c r="G509" s="81"/>
      <c r="H509" s="81"/>
      <c r="I509" s="81"/>
      <c r="J509" s="36"/>
    </row>
    <row r="510" spans="1:10" ht="15" customHeight="1" x14ac:dyDescent="0.2">
      <c r="A510" s="242">
        <v>381</v>
      </c>
      <c r="B510" s="334" t="s">
        <v>410</v>
      </c>
      <c r="C510" s="504">
        <v>30000</v>
      </c>
      <c r="D510" s="437">
        <v>0</v>
      </c>
      <c r="E510" s="739">
        <f t="shared" si="8"/>
        <v>0</v>
      </c>
      <c r="F510" s="81"/>
      <c r="G510" s="81"/>
      <c r="H510" s="81"/>
      <c r="I510" s="81"/>
      <c r="J510" s="36"/>
    </row>
    <row r="511" spans="1:10" ht="12.75" customHeight="1" x14ac:dyDescent="0.2">
      <c r="A511" s="916" t="s">
        <v>396</v>
      </c>
      <c r="B511" s="917"/>
      <c r="C511" s="491">
        <v>120000</v>
      </c>
      <c r="D511" s="441">
        <f>D512+D519+D526+D533</f>
        <v>41371.269999999997</v>
      </c>
      <c r="E511" s="744">
        <f t="shared" si="8"/>
        <v>0.34476058333333331</v>
      </c>
      <c r="F511" s="81"/>
      <c r="G511" s="81"/>
      <c r="H511" s="81"/>
      <c r="I511" s="81"/>
      <c r="J511" s="36"/>
    </row>
    <row r="512" spans="1:10" ht="12.75" customHeight="1" x14ac:dyDescent="0.2">
      <c r="A512" s="256" t="s">
        <v>406</v>
      </c>
      <c r="B512" s="150" t="s">
        <v>364</v>
      </c>
      <c r="C512" s="493">
        <v>60000</v>
      </c>
      <c r="D512" s="417">
        <v>0</v>
      </c>
      <c r="E512" s="723">
        <f t="shared" si="8"/>
        <v>0</v>
      </c>
      <c r="F512" s="81"/>
      <c r="G512" s="81"/>
      <c r="H512" s="81"/>
      <c r="I512" s="81"/>
      <c r="J512" s="36"/>
    </row>
    <row r="513" spans="1:10" ht="12.75" customHeight="1" x14ac:dyDescent="0.2">
      <c r="A513" s="235"/>
      <c r="B513" s="315" t="s">
        <v>265</v>
      </c>
      <c r="C513" s="492"/>
      <c r="D513" s="417"/>
      <c r="E513" s="723"/>
      <c r="F513" s="81"/>
      <c r="G513" s="81"/>
      <c r="H513" s="81"/>
      <c r="I513" s="81"/>
      <c r="J513" s="36"/>
    </row>
    <row r="514" spans="1:10" ht="12.75" customHeight="1" x14ac:dyDescent="0.2">
      <c r="A514" s="236" t="s">
        <v>93</v>
      </c>
      <c r="B514" s="393" t="s">
        <v>111</v>
      </c>
      <c r="C514" s="502"/>
      <c r="D514" s="459"/>
      <c r="E514" s="766"/>
      <c r="F514" s="81"/>
      <c r="G514" s="81"/>
      <c r="H514" s="81"/>
      <c r="I514" s="81"/>
      <c r="J514" s="36"/>
    </row>
    <row r="515" spans="1:10" ht="12.75" customHeight="1" x14ac:dyDescent="0.2">
      <c r="A515" s="203">
        <v>3</v>
      </c>
      <c r="B515" s="335" t="s">
        <v>59</v>
      </c>
      <c r="C515" s="507">
        <v>60000</v>
      </c>
      <c r="D515" s="419">
        <v>0</v>
      </c>
      <c r="E515" s="646">
        <f>D515/C515</f>
        <v>0</v>
      </c>
      <c r="F515" s="81"/>
      <c r="G515" s="81"/>
      <c r="H515" s="81"/>
      <c r="I515" s="81"/>
      <c r="J515" s="36"/>
    </row>
    <row r="516" spans="1:10" ht="15" customHeight="1" x14ac:dyDescent="0.2">
      <c r="A516" s="204">
        <v>32</v>
      </c>
      <c r="B516" s="336" t="s">
        <v>30</v>
      </c>
      <c r="C516" s="508">
        <v>60000</v>
      </c>
      <c r="D516" s="460">
        <v>0</v>
      </c>
      <c r="E516" s="767">
        <f>D516/C516</f>
        <v>0</v>
      </c>
      <c r="F516" s="81"/>
      <c r="G516" s="81"/>
      <c r="H516" s="81"/>
      <c r="I516" s="81"/>
      <c r="J516" s="36"/>
    </row>
    <row r="517" spans="1:10" ht="15" customHeight="1" x14ac:dyDescent="0.2">
      <c r="A517" s="232">
        <v>323</v>
      </c>
      <c r="B517" s="394" t="s">
        <v>33</v>
      </c>
      <c r="C517" s="503">
        <v>60000</v>
      </c>
      <c r="D517" s="461">
        <v>0</v>
      </c>
      <c r="E517" s="768">
        <f>D517/C517</f>
        <v>0</v>
      </c>
      <c r="F517" s="81"/>
      <c r="G517" s="81"/>
      <c r="H517" s="81"/>
      <c r="I517" s="81"/>
      <c r="J517" s="36"/>
    </row>
    <row r="518" spans="1:10" ht="12.75" customHeight="1" x14ac:dyDescent="0.2">
      <c r="A518" s="242">
        <v>323</v>
      </c>
      <c r="B518" s="395" t="s">
        <v>33</v>
      </c>
      <c r="C518" s="504">
        <v>60000</v>
      </c>
      <c r="D518" s="459">
        <v>0</v>
      </c>
      <c r="E518" s="766">
        <f>D518/C518</f>
        <v>0</v>
      </c>
      <c r="F518" s="81"/>
      <c r="G518" s="81"/>
      <c r="H518" s="81"/>
      <c r="I518" s="81"/>
      <c r="J518" s="36"/>
    </row>
    <row r="519" spans="1:10" ht="12.75" customHeight="1" x14ac:dyDescent="0.2">
      <c r="A519" s="234" t="s">
        <v>407</v>
      </c>
      <c r="B519" s="388" t="s">
        <v>198</v>
      </c>
      <c r="C519" s="493">
        <v>30000</v>
      </c>
      <c r="D519" s="417">
        <f>D522</f>
        <v>27205.64</v>
      </c>
      <c r="E519" s="723">
        <f>D519/C519</f>
        <v>0.9068546666666667</v>
      </c>
      <c r="F519" s="81"/>
      <c r="G519" s="81"/>
      <c r="H519" s="81"/>
      <c r="I519" s="81"/>
      <c r="J519" s="36"/>
    </row>
    <row r="520" spans="1:10" ht="12.75" customHeight="1" x14ac:dyDescent="0.2">
      <c r="A520" s="235"/>
      <c r="B520" s="315" t="s">
        <v>265</v>
      </c>
      <c r="C520" s="492"/>
      <c r="D520" s="417"/>
      <c r="E520" s="723"/>
      <c r="F520" s="81"/>
      <c r="G520" s="81"/>
      <c r="H520" s="81"/>
      <c r="I520" s="81"/>
      <c r="J520" s="36"/>
    </row>
    <row r="521" spans="1:10" ht="12.75" customHeight="1" x14ac:dyDescent="0.2">
      <c r="A521" s="236" t="s">
        <v>93</v>
      </c>
      <c r="B521" s="393" t="s">
        <v>111</v>
      </c>
      <c r="C521" s="502"/>
      <c r="D521" s="462"/>
      <c r="E521" s="769"/>
      <c r="F521" s="81"/>
      <c r="G521" s="81"/>
      <c r="H521" s="81"/>
      <c r="I521" s="81"/>
      <c r="J521" s="36"/>
    </row>
    <row r="522" spans="1:10" ht="12.75" customHeight="1" x14ac:dyDescent="0.2">
      <c r="A522" s="203">
        <v>3</v>
      </c>
      <c r="B522" s="335" t="s">
        <v>59</v>
      </c>
      <c r="C522" s="507">
        <v>30000</v>
      </c>
      <c r="D522" s="419">
        <f>D523</f>
        <v>27205.64</v>
      </c>
      <c r="E522" s="646">
        <f>D522/C522</f>
        <v>0.9068546666666667</v>
      </c>
      <c r="F522" s="81"/>
      <c r="G522" s="81"/>
      <c r="H522" s="81"/>
      <c r="I522" s="81"/>
      <c r="J522" s="36"/>
    </row>
    <row r="523" spans="1:10" ht="15" customHeight="1" x14ac:dyDescent="0.2">
      <c r="A523" s="204">
        <v>32</v>
      </c>
      <c r="B523" s="336" t="s">
        <v>30</v>
      </c>
      <c r="C523" s="508">
        <v>30000</v>
      </c>
      <c r="D523" s="460">
        <f>D524</f>
        <v>27205.64</v>
      </c>
      <c r="E523" s="767">
        <f>D523/C523</f>
        <v>0.9068546666666667</v>
      </c>
      <c r="F523" s="81"/>
      <c r="G523" s="81"/>
      <c r="H523" s="81"/>
      <c r="I523" s="81"/>
      <c r="J523" s="36"/>
    </row>
    <row r="524" spans="1:10" ht="15" customHeight="1" x14ac:dyDescent="0.2">
      <c r="A524" s="232">
        <v>323</v>
      </c>
      <c r="B524" s="394" t="s">
        <v>33</v>
      </c>
      <c r="C524" s="503">
        <v>30000</v>
      </c>
      <c r="D524" s="461">
        <f>D525</f>
        <v>27205.64</v>
      </c>
      <c r="E524" s="768">
        <f>D524/C524</f>
        <v>0.9068546666666667</v>
      </c>
      <c r="F524" s="81"/>
      <c r="G524" s="81"/>
      <c r="H524" s="81"/>
      <c r="I524" s="81"/>
      <c r="J524" s="36"/>
    </row>
    <row r="525" spans="1:10" ht="12.75" customHeight="1" x14ac:dyDescent="0.2">
      <c r="A525" s="242">
        <v>323</v>
      </c>
      <c r="B525" s="395" t="s">
        <v>33</v>
      </c>
      <c r="C525" s="504">
        <v>30000</v>
      </c>
      <c r="D525" s="437">
        <v>27205.64</v>
      </c>
      <c r="E525" s="739">
        <f>D525/C525</f>
        <v>0.9068546666666667</v>
      </c>
      <c r="F525" s="81"/>
      <c r="G525" s="81"/>
      <c r="H525" s="81"/>
      <c r="I525" s="81"/>
      <c r="J525" s="36"/>
    </row>
    <row r="526" spans="1:10" ht="12.75" customHeight="1" x14ac:dyDescent="0.2">
      <c r="A526" s="234" t="s">
        <v>408</v>
      </c>
      <c r="B526" s="388" t="s">
        <v>199</v>
      </c>
      <c r="C526" s="493">
        <v>25000</v>
      </c>
      <c r="D526" s="417">
        <f>D529</f>
        <v>12000</v>
      </c>
      <c r="E526" s="723">
        <f>D526/C526</f>
        <v>0.48</v>
      </c>
      <c r="F526" s="81"/>
      <c r="G526" s="81"/>
      <c r="H526" s="81"/>
      <c r="I526" s="81"/>
      <c r="J526" s="36"/>
    </row>
    <row r="527" spans="1:10" ht="12.75" customHeight="1" x14ac:dyDescent="0.2">
      <c r="A527" s="235"/>
      <c r="B527" s="315" t="s">
        <v>272</v>
      </c>
      <c r="C527" s="492"/>
      <c r="D527" s="417"/>
      <c r="E527" s="723"/>
      <c r="F527" s="81"/>
      <c r="G527" s="81"/>
      <c r="H527" s="81"/>
      <c r="I527" s="81"/>
      <c r="J527" s="36"/>
    </row>
    <row r="528" spans="1:10" ht="12.75" customHeight="1" x14ac:dyDescent="0.2">
      <c r="A528" s="236" t="s">
        <v>94</v>
      </c>
      <c r="B528" s="334" t="s">
        <v>111</v>
      </c>
      <c r="C528" s="502"/>
      <c r="D528" s="418"/>
      <c r="E528" s="724"/>
      <c r="F528" s="81"/>
      <c r="G528" s="81"/>
      <c r="H528" s="81"/>
      <c r="I528" s="81"/>
      <c r="J528" s="36"/>
    </row>
    <row r="529" spans="1:10" ht="12.75" customHeight="1" x14ac:dyDescent="0.2">
      <c r="A529" s="203">
        <v>3</v>
      </c>
      <c r="B529" s="335" t="s">
        <v>59</v>
      </c>
      <c r="C529" s="507">
        <v>25000</v>
      </c>
      <c r="D529" s="419">
        <f>D530</f>
        <v>12000</v>
      </c>
      <c r="E529" s="646">
        <f>D529/C529</f>
        <v>0.48</v>
      </c>
      <c r="F529" s="81"/>
      <c r="G529" s="81"/>
      <c r="H529" s="81"/>
      <c r="I529" s="81"/>
      <c r="J529" s="36"/>
    </row>
    <row r="530" spans="1:10" ht="15" customHeight="1" x14ac:dyDescent="0.2">
      <c r="A530" s="204">
        <v>32</v>
      </c>
      <c r="B530" s="336" t="s">
        <v>30</v>
      </c>
      <c r="C530" s="508">
        <v>25000</v>
      </c>
      <c r="D530" s="420">
        <f>D531</f>
        <v>12000</v>
      </c>
      <c r="E530" s="725">
        <f>D530/C530</f>
        <v>0.48</v>
      </c>
      <c r="F530" s="81"/>
      <c r="G530" s="81"/>
      <c r="H530" s="81"/>
      <c r="I530" s="81"/>
      <c r="J530" s="36"/>
    </row>
    <row r="531" spans="1:10" ht="15" customHeight="1" x14ac:dyDescent="0.2">
      <c r="A531" s="232">
        <v>323</v>
      </c>
      <c r="B531" s="341" t="s">
        <v>33</v>
      </c>
      <c r="C531" s="503">
        <v>25000</v>
      </c>
      <c r="D531" s="436">
        <f>D532</f>
        <v>12000</v>
      </c>
      <c r="E531" s="738">
        <f>D531/C531</f>
        <v>0.48</v>
      </c>
      <c r="F531" s="81"/>
      <c r="G531" s="81"/>
      <c r="H531" s="81"/>
      <c r="I531" s="81"/>
      <c r="J531" s="36"/>
    </row>
    <row r="532" spans="1:10" ht="12.75" customHeight="1" x14ac:dyDescent="0.2">
      <c r="A532" s="242">
        <v>323</v>
      </c>
      <c r="B532" s="334" t="s">
        <v>33</v>
      </c>
      <c r="C532" s="504">
        <v>25000</v>
      </c>
      <c r="D532" s="437">
        <v>12000</v>
      </c>
      <c r="E532" s="739">
        <f>D532/C532</f>
        <v>0.48</v>
      </c>
      <c r="F532" s="81"/>
      <c r="G532" s="81"/>
      <c r="H532" s="81"/>
      <c r="I532" s="81"/>
      <c r="J532" s="36"/>
    </row>
    <row r="533" spans="1:10" ht="27.75" customHeight="1" x14ac:dyDescent="0.2">
      <c r="A533" s="234" t="s">
        <v>409</v>
      </c>
      <c r="B533" s="523" t="s">
        <v>322</v>
      </c>
      <c r="C533" s="493">
        <v>5000</v>
      </c>
      <c r="D533" s="417">
        <f>D536</f>
        <v>2165.63</v>
      </c>
      <c r="E533" s="723">
        <f>D533/C533</f>
        <v>0.43312600000000001</v>
      </c>
      <c r="F533" s="81"/>
      <c r="G533" s="81"/>
      <c r="H533" s="81"/>
      <c r="I533" s="81"/>
      <c r="J533" s="36"/>
    </row>
    <row r="534" spans="1:10" ht="21" customHeight="1" x14ac:dyDescent="0.2">
      <c r="A534" s="235"/>
      <c r="B534" s="315" t="s">
        <v>272</v>
      </c>
      <c r="C534" s="492"/>
      <c r="D534" s="417"/>
      <c r="E534" s="723"/>
      <c r="F534" s="81"/>
      <c r="G534" s="81"/>
      <c r="H534" s="81"/>
      <c r="I534" s="81"/>
      <c r="J534" s="36"/>
    </row>
    <row r="535" spans="1:10" ht="12.75" customHeight="1" x14ac:dyDescent="0.2">
      <c r="A535" s="236" t="s">
        <v>94</v>
      </c>
      <c r="B535" s="334" t="s">
        <v>111</v>
      </c>
      <c r="C535" s="502"/>
      <c r="D535" s="418"/>
      <c r="E535" s="724"/>
      <c r="F535" s="81"/>
      <c r="G535" s="81"/>
      <c r="H535" s="81"/>
      <c r="I535" s="81"/>
      <c r="J535" s="36"/>
    </row>
    <row r="536" spans="1:10" ht="12.75" customHeight="1" x14ac:dyDescent="0.2">
      <c r="A536" s="203">
        <v>3</v>
      </c>
      <c r="B536" s="335" t="s">
        <v>59</v>
      </c>
      <c r="C536" s="507">
        <v>5000</v>
      </c>
      <c r="D536" s="419">
        <f>D537</f>
        <v>2165.63</v>
      </c>
      <c r="E536" s="646">
        <f>D536/C536</f>
        <v>0.43312600000000001</v>
      </c>
      <c r="F536" s="81"/>
      <c r="G536" s="81"/>
      <c r="H536" s="81"/>
      <c r="I536" s="81"/>
      <c r="J536" s="36"/>
    </row>
    <row r="537" spans="1:10" ht="15" customHeight="1" x14ac:dyDescent="0.2">
      <c r="A537" s="204">
        <v>32</v>
      </c>
      <c r="B537" s="336" t="s">
        <v>30</v>
      </c>
      <c r="C537" s="508">
        <v>5000</v>
      </c>
      <c r="D537" s="420">
        <f>D538</f>
        <v>2165.63</v>
      </c>
      <c r="E537" s="725">
        <f>D537/C537</f>
        <v>0.43312600000000001</v>
      </c>
      <c r="F537" s="81"/>
      <c r="G537" s="81"/>
      <c r="H537" s="81"/>
      <c r="I537" s="81"/>
      <c r="J537" s="36"/>
    </row>
    <row r="538" spans="1:10" ht="15" customHeight="1" x14ac:dyDescent="0.2">
      <c r="A538" s="232">
        <v>323</v>
      </c>
      <c r="B538" s="341" t="s">
        <v>33</v>
      </c>
      <c r="C538" s="503">
        <v>5000</v>
      </c>
      <c r="D538" s="436">
        <f>D539</f>
        <v>2165.63</v>
      </c>
      <c r="E538" s="738">
        <f>D538/C538</f>
        <v>0.43312600000000001</v>
      </c>
      <c r="F538" s="81"/>
      <c r="G538" s="81"/>
      <c r="H538" s="81"/>
      <c r="I538" s="81"/>
      <c r="J538" s="36"/>
    </row>
    <row r="539" spans="1:10" ht="12.75" customHeight="1" x14ac:dyDescent="0.2">
      <c r="A539" s="242">
        <v>323</v>
      </c>
      <c r="B539" s="334" t="s">
        <v>33</v>
      </c>
      <c r="C539" s="504">
        <v>5000</v>
      </c>
      <c r="D539" s="437">
        <v>2165.63</v>
      </c>
      <c r="E539" s="739">
        <f>D539/C539</f>
        <v>0.43312600000000001</v>
      </c>
      <c r="F539" s="81"/>
      <c r="G539" s="81"/>
      <c r="H539" s="81"/>
      <c r="I539" s="81"/>
      <c r="J539" s="36"/>
    </row>
    <row r="540" spans="1:10" ht="12.75" customHeight="1" x14ac:dyDescent="0.2">
      <c r="A540" s="297"/>
      <c r="B540" s="406" t="s">
        <v>412</v>
      </c>
      <c r="C540" s="512"/>
      <c r="D540" s="463"/>
      <c r="E540" s="755"/>
      <c r="F540" s="81"/>
      <c r="G540" s="81"/>
      <c r="H540" s="81"/>
      <c r="I540" s="81"/>
      <c r="J540" s="36"/>
    </row>
    <row r="541" spans="1:10" ht="12.75" customHeight="1" x14ac:dyDescent="0.2">
      <c r="A541" s="293" t="s">
        <v>429</v>
      </c>
      <c r="B541" s="405" t="s">
        <v>415</v>
      </c>
      <c r="C541" s="491">
        <v>60000</v>
      </c>
      <c r="D541" s="475">
        <v>0</v>
      </c>
      <c r="E541" s="770">
        <f>D541/C541</f>
        <v>0</v>
      </c>
      <c r="F541" s="81"/>
      <c r="G541" s="81"/>
      <c r="H541" s="81"/>
      <c r="I541" s="81"/>
      <c r="J541" s="36"/>
    </row>
    <row r="542" spans="1:10" x14ac:dyDescent="0.2">
      <c r="A542" s="294" t="s">
        <v>411</v>
      </c>
      <c r="B542" s="402" t="s">
        <v>413</v>
      </c>
      <c r="C542" s="493">
        <v>60000</v>
      </c>
      <c r="D542" s="471">
        <v>0</v>
      </c>
      <c r="E542" s="762">
        <f>D542/C542</f>
        <v>0</v>
      </c>
      <c r="F542" s="81"/>
      <c r="G542" s="81"/>
      <c r="H542" s="81"/>
      <c r="I542" s="81"/>
      <c r="J542" s="36"/>
    </row>
    <row r="543" spans="1:10" ht="15" customHeight="1" x14ac:dyDescent="0.2">
      <c r="A543" s="295"/>
      <c r="B543" s="400" t="s">
        <v>259</v>
      </c>
      <c r="C543" s="492"/>
      <c r="D543" s="471"/>
      <c r="E543" s="762"/>
      <c r="F543" s="81"/>
      <c r="G543" s="81"/>
      <c r="H543" s="81"/>
      <c r="I543" s="81"/>
      <c r="J543" s="36"/>
    </row>
    <row r="544" spans="1:10" ht="15" customHeight="1" x14ac:dyDescent="0.2">
      <c r="A544" s="296" t="s">
        <v>93</v>
      </c>
      <c r="B544" s="401" t="s">
        <v>111</v>
      </c>
      <c r="C544" s="502"/>
      <c r="D544" s="476"/>
      <c r="E544" s="771"/>
      <c r="F544" s="81"/>
      <c r="G544" s="81"/>
      <c r="H544" s="81"/>
      <c r="I544" s="81"/>
      <c r="J544" s="36"/>
    </row>
    <row r="545" spans="1:10" ht="12.75" customHeight="1" x14ac:dyDescent="0.2">
      <c r="A545" s="203">
        <v>3</v>
      </c>
      <c r="B545" s="335" t="s">
        <v>59</v>
      </c>
      <c r="C545" s="507">
        <v>60000</v>
      </c>
      <c r="D545" s="465">
        <v>0</v>
      </c>
      <c r="E545" s="757">
        <f t="shared" ref="E545:E550" si="9">D545/C545</f>
        <v>0</v>
      </c>
      <c r="F545" s="81"/>
      <c r="G545" s="81"/>
      <c r="H545" s="81"/>
      <c r="I545" s="81"/>
      <c r="J545" s="36"/>
    </row>
    <row r="546" spans="1:10" ht="12.75" customHeight="1" x14ac:dyDescent="0.2">
      <c r="A546" s="204">
        <v>38</v>
      </c>
      <c r="B546" s="336" t="s">
        <v>38</v>
      </c>
      <c r="C546" s="508">
        <v>60000</v>
      </c>
      <c r="D546" s="466">
        <v>0</v>
      </c>
      <c r="E546" s="758">
        <f t="shared" si="9"/>
        <v>0</v>
      </c>
      <c r="F546" s="81"/>
      <c r="G546" s="81"/>
      <c r="H546" s="81"/>
      <c r="I546" s="81"/>
      <c r="J546" s="36"/>
    </row>
    <row r="547" spans="1:10" ht="12.75" customHeight="1" x14ac:dyDescent="0.2">
      <c r="A547" s="237">
        <v>381</v>
      </c>
      <c r="B547" s="358" t="s">
        <v>61</v>
      </c>
      <c r="C547" s="503">
        <v>60000</v>
      </c>
      <c r="D547" s="449">
        <v>0</v>
      </c>
      <c r="E547" s="656">
        <f t="shared" si="9"/>
        <v>0</v>
      </c>
      <c r="F547" s="81"/>
      <c r="G547" s="81"/>
      <c r="H547" s="81"/>
      <c r="I547" s="81"/>
      <c r="J547" s="36"/>
    </row>
    <row r="548" spans="1:10" ht="12.75" customHeight="1" x14ac:dyDescent="0.2">
      <c r="A548" s="534">
        <v>381</v>
      </c>
      <c r="B548" s="359" t="s">
        <v>61</v>
      </c>
      <c r="C548" s="536">
        <v>60000</v>
      </c>
      <c r="D548" s="535">
        <v>0</v>
      </c>
      <c r="E548" s="658">
        <f t="shared" si="9"/>
        <v>0</v>
      </c>
      <c r="F548" s="81"/>
      <c r="G548" s="81"/>
      <c r="H548" s="81"/>
      <c r="I548" s="81"/>
      <c r="J548" s="36"/>
    </row>
    <row r="549" spans="1:10" ht="12.75" customHeight="1" x14ac:dyDescent="0.2">
      <c r="A549" s="293" t="s">
        <v>414</v>
      </c>
      <c r="B549" s="405"/>
      <c r="C549" s="491">
        <v>35000</v>
      </c>
      <c r="D549" s="475">
        <f>D550+D558</f>
        <v>10000</v>
      </c>
      <c r="E549" s="770">
        <f t="shared" si="9"/>
        <v>0.2857142857142857</v>
      </c>
      <c r="F549" s="81"/>
      <c r="G549" s="81"/>
      <c r="H549" s="81"/>
      <c r="I549" s="81"/>
      <c r="J549" s="36"/>
    </row>
    <row r="550" spans="1:10" x14ac:dyDescent="0.2">
      <c r="A550" s="294" t="s">
        <v>450</v>
      </c>
      <c r="B550" s="402" t="s">
        <v>208</v>
      </c>
      <c r="C550" s="493">
        <v>30000</v>
      </c>
      <c r="D550" s="471">
        <f>D553</f>
        <v>10000</v>
      </c>
      <c r="E550" s="762">
        <f t="shared" si="9"/>
        <v>0.33333333333333331</v>
      </c>
      <c r="F550" s="81"/>
      <c r="G550" s="81"/>
      <c r="H550" s="81"/>
      <c r="I550" s="81"/>
      <c r="J550" s="36"/>
    </row>
    <row r="551" spans="1:10" ht="20.100000000000001" customHeight="1" x14ac:dyDescent="0.2">
      <c r="A551" s="295"/>
      <c r="B551" s="400" t="s">
        <v>259</v>
      </c>
      <c r="C551" s="492"/>
      <c r="D551" s="471"/>
      <c r="E551" s="762"/>
      <c r="F551" s="81"/>
      <c r="G551" s="81"/>
      <c r="H551" s="81"/>
      <c r="I551" s="81"/>
      <c r="J551" s="36"/>
    </row>
    <row r="552" spans="1:10" ht="15" customHeight="1" x14ac:dyDescent="0.2">
      <c r="A552" s="296" t="s">
        <v>93</v>
      </c>
      <c r="B552" s="401" t="s">
        <v>111</v>
      </c>
      <c r="C552" s="502"/>
      <c r="D552" s="476"/>
      <c r="E552" s="771"/>
      <c r="F552" s="81"/>
      <c r="G552" s="81"/>
      <c r="H552" s="81"/>
      <c r="I552" s="81"/>
      <c r="J552" s="36"/>
    </row>
    <row r="553" spans="1:10" ht="15" customHeight="1" x14ac:dyDescent="0.2">
      <c r="A553" s="203">
        <v>3</v>
      </c>
      <c r="B553" s="335" t="s">
        <v>59</v>
      </c>
      <c r="C553" s="507">
        <v>30000</v>
      </c>
      <c r="D553" s="465">
        <f>D554</f>
        <v>10000</v>
      </c>
      <c r="E553" s="757">
        <f t="shared" ref="E553:E558" si="10">D553/C553</f>
        <v>0.33333333333333331</v>
      </c>
      <c r="F553" s="81"/>
      <c r="G553" s="81"/>
      <c r="H553" s="81"/>
      <c r="I553" s="81"/>
      <c r="J553" s="36"/>
    </row>
    <row r="554" spans="1:10" ht="15" customHeight="1" x14ac:dyDescent="0.2">
      <c r="A554" s="204">
        <v>38</v>
      </c>
      <c r="B554" s="336" t="s">
        <v>38</v>
      </c>
      <c r="C554" s="508">
        <v>30000</v>
      </c>
      <c r="D554" s="466">
        <f>D555</f>
        <v>10000</v>
      </c>
      <c r="E554" s="758">
        <f t="shared" si="10"/>
        <v>0.33333333333333331</v>
      </c>
      <c r="F554" s="81"/>
      <c r="G554" s="81"/>
      <c r="H554" s="81"/>
      <c r="I554" s="81"/>
      <c r="J554" s="36"/>
    </row>
    <row r="555" spans="1:10" ht="12.75" customHeight="1" x14ac:dyDescent="0.2">
      <c r="A555" s="237">
        <v>381</v>
      </c>
      <c r="B555" s="358" t="s">
        <v>61</v>
      </c>
      <c r="C555" s="503">
        <v>30000</v>
      </c>
      <c r="D555" s="449">
        <f>D556</f>
        <v>10000</v>
      </c>
      <c r="E555" s="656">
        <f t="shared" si="10"/>
        <v>0.33333333333333331</v>
      </c>
      <c r="F555" s="81"/>
      <c r="G555" s="81"/>
      <c r="H555" s="81"/>
      <c r="I555" s="81"/>
      <c r="J555" s="36"/>
    </row>
    <row r="556" spans="1:10" ht="12.75" customHeight="1" x14ac:dyDescent="0.2">
      <c r="A556" s="534">
        <v>381</v>
      </c>
      <c r="B556" s="359" t="s">
        <v>61</v>
      </c>
      <c r="C556" s="536">
        <v>25000</v>
      </c>
      <c r="D556" s="535">
        <v>10000</v>
      </c>
      <c r="E556" s="658">
        <f t="shared" si="10"/>
        <v>0.4</v>
      </c>
      <c r="F556" s="81"/>
      <c r="G556" s="81"/>
      <c r="H556" s="81"/>
      <c r="I556" s="81"/>
      <c r="J556" s="36"/>
    </row>
    <row r="557" spans="1:10" ht="12.75" customHeight="1" x14ac:dyDescent="0.2">
      <c r="A557" s="238">
        <v>381</v>
      </c>
      <c r="B557" s="359" t="s">
        <v>334</v>
      </c>
      <c r="C557" s="504">
        <v>5000</v>
      </c>
      <c r="D557" s="450">
        <v>0</v>
      </c>
      <c r="E557" s="649">
        <f t="shared" si="10"/>
        <v>0</v>
      </c>
      <c r="F557" s="81"/>
      <c r="G557" s="81"/>
      <c r="H557" s="81"/>
      <c r="I557" s="81"/>
      <c r="J557" s="36"/>
    </row>
    <row r="558" spans="1:10" ht="12.75" customHeight="1" x14ac:dyDescent="0.2">
      <c r="A558" s="294" t="s">
        <v>451</v>
      </c>
      <c r="B558" s="402" t="s">
        <v>289</v>
      </c>
      <c r="C558" s="495">
        <v>5000</v>
      </c>
      <c r="D558" s="471">
        <v>0</v>
      </c>
      <c r="E558" s="762">
        <f t="shared" si="10"/>
        <v>0</v>
      </c>
      <c r="F558" s="81"/>
      <c r="G558" s="81"/>
      <c r="H558" s="81"/>
      <c r="I558" s="81"/>
      <c r="J558" s="36"/>
    </row>
    <row r="559" spans="1:10" ht="12.75" customHeight="1" x14ac:dyDescent="0.2">
      <c r="A559" s="295"/>
      <c r="B559" s="400" t="s">
        <v>259</v>
      </c>
      <c r="C559" s="492"/>
      <c r="D559" s="471"/>
      <c r="E559" s="762"/>
      <c r="F559" s="81"/>
      <c r="G559" s="81"/>
      <c r="H559" s="81"/>
      <c r="I559" s="81"/>
      <c r="J559" s="36"/>
    </row>
    <row r="560" spans="1:10" ht="12.75" customHeight="1" x14ac:dyDescent="0.2">
      <c r="A560" s="296" t="s">
        <v>93</v>
      </c>
      <c r="B560" s="401" t="s">
        <v>111</v>
      </c>
      <c r="C560" s="502"/>
      <c r="D560" s="476"/>
      <c r="E560" s="771"/>
      <c r="F560" s="81"/>
      <c r="G560" s="81"/>
      <c r="H560" s="81"/>
      <c r="I560" s="81"/>
      <c r="J560" s="36"/>
    </row>
    <row r="561" spans="1:10" ht="12.75" customHeight="1" x14ac:dyDescent="0.2">
      <c r="A561" s="203">
        <v>3</v>
      </c>
      <c r="B561" s="335" t="s">
        <v>59</v>
      </c>
      <c r="C561" s="507">
        <v>5000</v>
      </c>
      <c r="D561" s="465">
        <v>0</v>
      </c>
      <c r="E561" s="757">
        <f>D561/C561</f>
        <v>0</v>
      </c>
      <c r="F561" s="81"/>
      <c r="G561" s="81"/>
      <c r="H561" s="81"/>
      <c r="I561" s="81"/>
      <c r="J561" s="36"/>
    </row>
    <row r="562" spans="1:10" ht="12.75" customHeight="1" x14ac:dyDescent="0.2">
      <c r="A562" s="204">
        <v>38</v>
      </c>
      <c r="B562" s="336" t="s">
        <v>38</v>
      </c>
      <c r="C562" s="508">
        <v>5000</v>
      </c>
      <c r="D562" s="466">
        <v>0</v>
      </c>
      <c r="E562" s="758">
        <f>D562/C562</f>
        <v>0</v>
      </c>
      <c r="F562" s="81"/>
      <c r="G562" s="81"/>
      <c r="H562" s="81"/>
      <c r="I562" s="81"/>
      <c r="J562" s="36"/>
    </row>
    <row r="563" spans="1:10" ht="12.75" customHeight="1" x14ac:dyDescent="0.2">
      <c r="A563" s="237">
        <v>381</v>
      </c>
      <c r="B563" s="358" t="s">
        <v>61</v>
      </c>
      <c r="C563" s="503">
        <v>5000</v>
      </c>
      <c r="D563" s="449">
        <v>0</v>
      </c>
      <c r="E563" s="656">
        <f>D563/C563</f>
        <v>0</v>
      </c>
      <c r="F563" s="81"/>
      <c r="G563" s="81"/>
      <c r="H563" s="81"/>
      <c r="I563" s="81"/>
      <c r="J563" s="36"/>
    </row>
    <row r="564" spans="1:10" ht="12.75" customHeight="1" x14ac:dyDescent="0.2">
      <c r="A564" s="238">
        <v>381</v>
      </c>
      <c r="B564" s="359" t="s">
        <v>61</v>
      </c>
      <c r="C564" s="504">
        <v>5000</v>
      </c>
      <c r="D564" s="450">
        <v>0</v>
      </c>
      <c r="E564" s="649">
        <f>D564/C564</f>
        <v>0</v>
      </c>
      <c r="F564" s="81"/>
      <c r="G564" s="81"/>
      <c r="H564" s="81"/>
      <c r="I564" s="81"/>
      <c r="J564" s="36"/>
    </row>
    <row r="565" spans="1:10" ht="12.75" customHeight="1" x14ac:dyDescent="0.2">
      <c r="A565" s="297"/>
      <c r="B565" s="406" t="s">
        <v>238</v>
      </c>
      <c r="C565" s="512"/>
      <c r="D565" s="463"/>
      <c r="E565" s="755"/>
      <c r="F565" s="81"/>
      <c r="G565" s="81"/>
      <c r="H565" s="81"/>
      <c r="I565" s="81"/>
      <c r="J565" s="36"/>
    </row>
    <row r="566" spans="1:10" ht="12.75" customHeight="1" x14ac:dyDescent="0.2">
      <c r="A566" s="284" t="s">
        <v>416</v>
      </c>
      <c r="B566" s="151"/>
      <c r="C566" s="491">
        <v>98000</v>
      </c>
      <c r="D566" s="441">
        <f>D567+D574+D581+D588+D595+D602+D610</f>
        <v>21768</v>
      </c>
      <c r="E566" s="744">
        <f>D566/C566</f>
        <v>0.22212244897959182</v>
      </c>
      <c r="F566" s="81"/>
      <c r="G566" s="81"/>
      <c r="H566" s="81"/>
      <c r="I566" s="81"/>
      <c r="J566" s="36"/>
    </row>
    <row r="567" spans="1:10" ht="12.75" customHeight="1" x14ac:dyDescent="0.2">
      <c r="A567" s="287" t="s">
        <v>417</v>
      </c>
      <c r="B567" s="402" t="s">
        <v>209</v>
      </c>
      <c r="C567" s="493">
        <v>15000</v>
      </c>
      <c r="D567" s="471">
        <v>0</v>
      </c>
      <c r="E567" s="762">
        <f>D567/C567</f>
        <v>0</v>
      </c>
      <c r="F567" s="81"/>
      <c r="G567" s="81"/>
      <c r="H567" s="81"/>
      <c r="I567" s="81"/>
      <c r="J567" s="36"/>
    </row>
    <row r="568" spans="1:10" ht="20.100000000000001" customHeight="1" x14ac:dyDescent="0.2">
      <c r="A568" s="288"/>
      <c r="B568" s="400" t="s">
        <v>261</v>
      </c>
      <c r="C568" s="492"/>
      <c r="D568" s="471"/>
      <c r="E568" s="762"/>
      <c r="F568" s="81"/>
      <c r="G568" s="81"/>
      <c r="H568" s="81"/>
      <c r="I568" s="81"/>
      <c r="J568" s="36"/>
    </row>
    <row r="569" spans="1:10" ht="20.100000000000001" customHeight="1" x14ac:dyDescent="0.2">
      <c r="A569" s="298" t="s">
        <v>89</v>
      </c>
      <c r="B569" s="404" t="s">
        <v>111</v>
      </c>
      <c r="C569" s="502"/>
      <c r="D569" s="474"/>
      <c r="E569" s="765"/>
      <c r="F569" s="81"/>
      <c r="G569" s="81"/>
      <c r="H569" s="81"/>
      <c r="I569" s="81"/>
      <c r="J569" s="36"/>
    </row>
    <row r="570" spans="1:10" ht="27.75" customHeight="1" x14ac:dyDescent="0.2">
      <c r="A570" s="203">
        <v>3</v>
      </c>
      <c r="B570" s="335" t="s">
        <v>59</v>
      </c>
      <c r="C570" s="507">
        <v>15000</v>
      </c>
      <c r="D570" s="465">
        <v>0</v>
      </c>
      <c r="E570" s="757">
        <f>D570/C570</f>
        <v>0</v>
      </c>
      <c r="F570" s="81"/>
      <c r="G570" s="81"/>
      <c r="H570" s="81"/>
      <c r="I570" s="81"/>
      <c r="J570" s="36"/>
    </row>
    <row r="571" spans="1:10" ht="20.25" customHeight="1" x14ac:dyDescent="0.2">
      <c r="A571" s="204">
        <v>38</v>
      </c>
      <c r="B571" s="336" t="s">
        <v>38</v>
      </c>
      <c r="C571" s="508">
        <v>15000</v>
      </c>
      <c r="D571" s="466">
        <v>0</v>
      </c>
      <c r="E571" s="758">
        <f>D571/C571</f>
        <v>0</v>
      </c>
      <c r="F571" s="81"/>
      <c r="G571" s="81"/>
      <c r="H571" s="81"/>
      <c r="I571" s="81"/>
      <c r="J571" s="36"/>
    </row>
    <row r="572" spans="1:10" ht="15" customHeight="1" x14ac:dyDescent="0.2">
      <c r="A572" s="237">
        <v>381</v>
      </c>
      <c r="B572" s="358" t="s">
        <v>61</v>
      </c>
      <c r="C572" s="503">
        <v>15000</v>
      </c>
      <c r="D572" s="449">
        <v>0</v>
      </c>
      <c r="E572" s="656">
        <f>D572/C572</f>
        <v>0</v>
      </c>
      <c r="F572" s="81"/>
      <c r="G572" s="81"/>
      <c r="H572" s="81"/>
      <c r="I572" s="81"/>
      <c r="J572" s="36"/>
    </row>
    <row r="573" spans="1:10" x14ac:dyDescent="0.2">
      <c r="A573" s="238">
        <v>381</v>
      </c>
      <c r="B573" s="359" t="s">
        <v>61</v>
      </c>
      <c r="C573" s="504">
        <v>15000</v>
      </c>
      <c r="D573" s="450">
        <v>0</v>
      </c>
      <c r="E573" s="649">
        <f>D573/C573</f>
        <v>0</v>
      </c>
      <c r="F573" s="81"/>
      <c r="G573" s="81"/>
      <c r="H573" s="81"/>
      <c r="I573" s="81"/>
      <c r="J573" s="36"/>
    </row>
    <row r="574" spans="1:10" x14ac:dyDescent="0.2">
      <c r="A574" s="299" t="s">
        <v>418</v>
      </c>
      <c r="B574" s="402" t="s">
        <v>210</v>
      </c>
      <c r="C574" s="495">
        <v>3000</v>
      </c>
      <c r="D574" s="471">
        <f>D577</f>
        <v>2625</v>
      </c>
      <c r="E574" s="762">
        <f>D574/C574</f>
        <v>0.875</v>
      </c>
      <c r="F574" s="81"/>
      <c r="G574" s="81"/>
      <c r="H574" s="81"/>
      <c r="I574" s="81"/>
      <c r="J574" s="36"/>
    </row>
    <row r="575" spans="1:10" x14ac:dyDescent="0.2">
      <c r="A575" s="299"/>
      <c r="B575" s="400" t="s">
        <v>262</v>
      </c>
      <c r="C575" s="492"/>
      <c r="D575" s="471"/>
      <c r="E575" s="762"/>
      <c r="F575" s="81"/>
      <c r="G575" s="81"/>
      <c r="H575" s="81"/>
      <c r="I575" s="81"/>
      <c r="J575" s="36"/>
    </row>
    <row r="576" spans="1:10" x14ac:dyDescent="0.2">
      <c r="A576" s="298" t="s">
        <v>89</v>
      </c>
      <c r="B576" s="404" t="s">
        <v>111</v>
      </c>
      <c r="C576" s="502"/>
      <c r="D576" s="474"/>
      <c r="E576" s="765"/>
      <c r="F576" s="81"/>
      <c r="G576" s="81"/>
      <c r="H576" s="81"/>
      <c r="I576" s="81"/>
      <c r="J576" s="36"/>
    </row>
    <row r="577" spans="1:10" x14ac:dyDescent="0.2">
      <c r="A577" s="203">
        <v>3</v>
      </c>
      <c r="B577" s="335" t="s">
        <v>59</v>
      </c>
      <c r="C577" s="507">
        <v>3000</v>
      </c>
      <c r="D577" s="465">
        <f>D578</f>
        <v>2625</v>
      </c>
      <c r="E577" s="757">
        <f>D577/C577</f>
        <v>0.875</v>
      </c>
      <c r="F577" s="81"/>
      <c r="G577" s="81"/>
      <c r="H577" s="81"/>
      <c r="I577" s="81"/>
      <c r="J577" s="36"/>
    </row>
    <row r="578" spans="1:10" x14ac:dyDescent="0.2">
      <c r="A578" s="204">
        <v>32</v>
      </c>
      <c r="B578" s="336" t="s">
        <v>30</v>
      </c>
      <c r="C578" s="508">
        <v>3000</v>
      </c>
      <c r="D578" s="466">
        <f>D579</f>
        <v>2625</v>
      </c>
      <c r="E578" s="758">
        <f>D578/C578</f>
        <v>0.875</v>
      </c>
      <c r="F578" s="81"/>
      <c r="G578" s="81"/>
      <c r="H578" s="81"/>
      <c r="I578" s="81"/>
      <c r="J578" s="36"/>
    </row>
    <row r="579" spans="1:10" x14ac:dyDescent="0.2">
      <c r="A579" s="237">
        <v>329</v>
      </c>
      <c r="B579" s="358" t="s">
        <v>34</v>
      </c>
      <c r="C579" s="503">
        <v>3000</v>
      </c>
      <c r="D579" s="449">
        <f>D580</f>
        <v>2625</v>
      </c>
      <c r="E579" s="656">
        <f>D579/C579</f>
        <v>0.875</v>
      </c>
      <c r="F579" s="81"/>
      <c r="G579" s="81"/>
      <c r="H579" s="81"/>
      <c r="I579" s="81"/>
      <c r="J579" s="36"/>
    </row>
    <row r="580" spans="1:10" x14ac:dyDescent="0.2">
      <c r="A580" s="238">
        <v>329</v>
      </c>
      <c r="B580" s="359" t="s">
        <v>34</v>
      </c>
      <c r="C580" s="504">
        <v>3000</v>
      </c>
      <c r="D580" s="450">
        <v>2625</v>
      </c>
      <c r="E580" s="649">
        <f>D580/C580</f>
        <v>0.875</v>
      </c>
      <c r="F580" s="81"/>
      <c r="G580" s="81"/>
      <c r="H580" s="81"/>
      <c r="I580" s="81"/>
      <c r="J580" s="36"/>
    </row>
    <row r="581" spans="1:10" x14ac:dyDescent="0.2">
      <c r="A581" s="287" t="s">
        <v>419</v>
      </c>
      <c r="B581" s="402" t="s">
        <v>211</v>
      </c>
      <c r="C581" s="495">
        <v>25000</v>
      </c>
      <c r="D581" s="471">
        <f>D584</f>
        <v>14583</v>
      </c>
      <c r="E581" s="762">
        <f>D581/C581</f>
        <v>0.58331999999999995</v>
      </c>
      <c r="F581" s="81"/>
      <c r="G581" s="81"/>
      <c r="H581" s="81"/>
      <c r="I581" s="81"/>
      <c r="J581" s="36"/>
    </row>
    <row r="582" spans="1:10" x14ac:dyDescent="0.2">
      <c r="A582" s="288"/>
      <c r="B582" s="400" t="s">
        <v>261</v>
      </c>
      <c r="C582" s="492"/>
      <c r="D582" s="471"/>
      <c r="E582" s="762"/>
      <c r="F582" s="81"/>
      <c r="G582" s="81"/>
      <c r="H582" s="81"/>
      <c r="I582" s="81"/>
      <c r="J582" s="36"/>
    </row>
    <row r="583" spans="1:10" x14ac:dyDescent="0.2">
      <c r="A583" s="298" t="s">
        <v>92</v>
      </c>
      <c r="B583" s="404" t="s">
        <v>111</v>
      </c>
      <c r="C583" s="502"/>
      <c r="D583" s="474"/>
      <c r="E583" s="765"/>
      <c r="F583" s="81"/>
      <c r="G583" s="81"/>
      <c r="H583" s="81"/>
      <c r="I583" s="81"/>
      <c r="J583" s="36"/>
    </row>
    <row r="584" spans="1:10" x14ac:dyDescent="0.2">
      <c r="A584" s="203">
        <v>3</v>
      </c>
      <c r="B584" s="335" t="s">
        <v>59</v>
      </c>
      <c r="C584" s="507">
        <v>25000</v>
      </c>
      <c r="D584" s="465">
        <f>D585</f>
        <v>14583</v>
      </c>
      <c r="E584" s="757">
        <f>D584/C584</f>
        <v>0.58331999999999995</v>
      </c>
      <c r="F584" s="81"/>
      <c r="G584" s="81"/>
      <c r="H584" s="81"/>
      <c r="I584" s="81"/>
      <c r="J584" s="36"/>
    </row>
    <row r="585" spans="1:10" x14ac:dyDescent="0.2">
      <c r="A585" s="204">
        <v>38</v>
      </c>
      <c r="B585" s="336" t="s">
        <v>38</v>
      </c>
      <c r="C585" s="508">
        <v>25000</v>
      </c>
      <c r="D585" s="466">
        <f>D586</f>
        <v>14583</v>
      </c>
      <c r="E585" s="758">
        <f>D585/C585</f>
        <v>0.58331999999999995</v>
      </c>
      <c r="F585" s="81"/>
      <c r="G585" s="81"/>
      <c r="H585" s="81"/>
      <c r="I585" s="81"/>
      <c r="J585" s="36"/>
    </row>
    <row r="586" spans="1:10" x14ac:dyDescent="0.2">
      <c r="A586" s="237">
        <v>381</v>
      </c>
      <c r="B586" s="358" t="s">
        <v>61</v>
      </c>
      <c r="C586" s="503">
        <v>25000</v>
      </c>
      <c r="D586" s="449">
        <f>D587</f>
        <v>14583</v>
      </c>
      <c r="E586" s="656">
        <f>D586/C586</f>
        <v>0.58331999999999995</v>
      </c>
      <c r="F586" s="81"/>
      <c r="G586" s="81"/>
      <c r="H586" s="81"/>
      <c r="I586" s="81"/>
      <c r="J586" s="36"/>
    </row>
    <row r="587" spans="1:10" x14ac:dyDescent="0.2">
      <c r="A587" s="238">
        <v>381</v>
      </c>
      <c r="B587" s="359" t="s">
        <v>61</v>
      </c>
      <c r="C587" s="504">
        <v>25000</v>
      </c>
      <c r="D587" s="450">
        <v>14583</v>
      </c>
      <c r="E587" s="649">
        <f>D587/C587</f>
        <v>0.58331999999999995</v>
      </c>
      <c r="F587" s="81"/>
      <c r="G587" s="81"/>
      <c r="H587" s="81"/>
      <c r="I587" s="81"/>
      <c r="J587" s="36"/>
    </row>
    <row r="588" spans="1:10" x14ac:dyDescent="0.2">
      <c r="A588" s="287" t="s">
        <v>420</v>
      </c>
      <c r="B588" s="402" t="s">
        <v>212</v>
      </c>
      <c r="C588" s="495">
        <v>17000</v>
      </c>
      <c r="D588" s="471">
        <f>D591</f>
        <v>2000</v>
      </c>
      <c r="E588" s="762">
        <f>D588/C588</f>
        <v>0.11764705882352941</v>
      </c>
      <c r="F588" s="81"/>
      <c r="G588" s="81"/>
      <c r="H588" s="81"/>
      <c r="I588" s="81"/>
      <c r="J588" s="36"/>
    </row>
    <row r="589" spans="1:10" x14ac:dyDescent="0.2">
      <c r="A589" s="288"/>
      <c r="B589" s="400" t="s">
        <v>261</v>
      </c>
      <c r="C589" s="492"/>
      <c r="D589" s="471"/>
      <c r="E589" s="762"/>
      <c r="F589" s="81"/>
      <c r="G589" s="81"/>
      <c r="H589" s="81"/>
      <c r="I589" s="81"/>
      <c r="J589" s="36"/>
    </row>
    <row r="590" spans="1:10" x14ac:dyDescent="0.2">
      <c r="A590" s="298" t="s">
        <v>92</v>
      </c>
      <c r="B590" s="404" t="s">
        <v>111</v>
      </c>
      <c r="C590" s="502"/>
      <c r="D590" s="474"/>
      <c r="E590" s="765"/>
      <c r="F590" s="81"/>
      <c r="G590" s="81"/>
      <c r="H590" s="81"/>
      <c r="I590" s="81"/>
      <c r="J590" s="36"/>
    </row>
    <row r="591" spans="1:10" x14ac:dyDescent="0.2">
      <c r="A591" s="203">
        <v>3</v>
      </c>
      <c r="B591" s="335" t="s">
        <v>59</v>
      </c>
      <c r="C591" s="507">
        <v>17000</v>
      </c>
      <c r="D591" s="465">
        <f>D593</f>
        <v>2000</v>
      </c>
      <c r="E591" s="757">
        <f>D591/C591</f>
        <v>0.11764705882352941</v>
      </c>
      <c r="F591" s="81"/>
      <c r="G591" s="81"/>
      <c r="H591" s="81"/>
      <c r="I591" s="81"/>
      <c r="J591" s="36"/>
    </row>
    <row r="592" spans="1:10" x14ac:dyDescent="0.2">
      <c r="A592" s="204">
        <v>38</v>
      </c>
      <c r="B592" s="336" t="s">
        <v>38</v>
      </c>
      <c r="C592" s="508">
        <v>17000</v>
      </c>
      <c r="D592" s="466">
        <f>D593</f>
        <v>2000</v>
      </c>
      <c r="E592" s="758">
        <f>D592/C592</f>
        <v>0.11764705882352941</v>
      </c>
      <c r="F592" s="81"/>
      <c r="G592" s="81"/>
      <c r="H592" s="81"/>
      <c r="I592" s="81"/>
      <c r="J592" s="36"/>
    </row>
    <row r="593" spans="1:10" x14ac:dyDescent="0.2">
      <c r="A593" s="237">
        <v>381</v>
      </c>
      <c r="B593" s="358" t="s">
        <v>61</v>
      </c>
      <c r="C593" s="503">
        <v>17000</v>
      </c>
      <c r="D593" s="449">
        <f>D594</f>
        <v>2000</v>
      </c>
      <c r="E593" s="656">
        <f>D593/C593</f>
        <v>0.11764705882352941</v>
      </c>
      <c r="F593" s="81"/>
      <c r="G593" s="81"/>
      <c r="H593" s="81"/>
      <c r="I593" s="81"/>
      <c r="J593" s="36"/>
    </row>
    <row r="594" spans="1:10" x14ac:dyDescent="0.2">
      <c r="A594" s="238">
        <v>381</v>
      </c>
      <c r="B594" s="359" t="s">
        <v>61</v>
      </c>
      <c r="C594" s="504">
        <v>17000</v>
      </c>
      <c r="D594" s="450">
        <v>2000</v>
      </c>
      <c r="E594" s="649">
        <f>D594/C594</f>
        <v>0.11764705882352941</v>
      </c>
      <c r="F594" s="81"/>
      <c r="G594" s="81"/>
      <c r="H594" s="81"/>
      <c r="I594" s="81"/>
      <c r="J594" s="36"/>
    </row>
    <row r="595" spans="1:10" x14ac:dyDescent="0.2">
      <c r="A595" s="287" t="s">
        <v>421</v>
      </c>
      <c r="B595" s="402" t="s">
        <v>213</v>
      </c>
      <c r="C595" s="495">
        <v>3000</v>
      </c>
      <c r="D595" s="471">
        <v>0</v>
      </c>
      <c r="E595" s="762">
        <f>D595/C595</f>
        <v>0</v>
      </c>
      <c r="F595" s="81"/>
      <c r="G595" s="81"/>
      <c r="H595" s="81"/>
      <c r="I595" s="81"/>
      <c r="J595" s="36"/>
    </row>
    <row r="596" spans="1:10" x14ac:dyDescent="0.2">
      <c r="A596" s="288"/>
      <c r="B596" s="400" t="s">
        <v>261</v>
      </c>
      <c r="C596" s="492"/>
      <c r="D596" s="471"/>
      <c r="E596" s="762"/>
      <c r="F596" s="81"/>
      <c r="G596" s="81"/>
      <c r="H596" s="81"/>
      <c r="I596" s="81"/>
      <c r="J596" s="36"/>
    </row>
    <row r="597" spans="1:10" x14ac:dyDescent="0.2">
      <c r="A597" s="298" t="s">
        <v>92</v>
      </c>
      <c r="B597" s="404" t="s">
        <v>111</v>
      </c>
      <c r="C597" s="502"/>
      <c r="D597" s="474"/>
      <c r="E597" s="765"/>
      <c r="F597" s="81"/>
      <c r="G597" s="81"/>
      <c r="H597" s="81"/>
      <c r="I597" s="81"/>
      <c r="J597" s="36"/>
    </row>
    <row r="598" spans="1:10" x14ac:dyDescent="0.2">
      <c r="A598" s="203">
        <v>3</v>
      </c>
      <c r="B598" s="335" t="s">
        <v>59</v>
      </c>
      <c r="C598" s="507">
        <v>3000</v>
      </c>
      <c r="D598" s="465">
        <v>0</v>
      </c>
      <c r="E598" s="757">
        <f>D598/C598</f>
        <v>0</v>
      </c>
      <c r="F598" s="81"/>
      <c r="G598" s="81"/>
      <c r="H598" s="81"/>
      <c r="I598" s="81"/>
      <c r="J598" s="36"/>
    </row>
    <row r="599" spans="1:10" x14ac:dyDescent="0.2">
      <c r="A599" s="204">
        <v>38</v>
      </c>
      <c r="B599" s="336" t="s">
        <v>38</v>
      </c>
      <c r="C599" s="508">
        <v>3000</v>
      </c>
      <c r="D599" s="466">
        <v>0</v>
      </c>
      <c r="E599" s="758">
        <f>D599/C599</f>
        <v>0</v>
      </c>
      <c r="F599" s="81"/>
      <c r="G599" s="81"/>
      <c r="H599" s="81"/>
      <c r="I599" s="81"/>
      <c r="J599" s="36"/>
    </row>
    <row r="600" spans="1:10" x14ac:dyDescent="0.2">
      <c r="A600" s="237">
        <v>381</v>
      </c>
      <c r="B600" s="358" t="s">
        <v>61</v>
      </c>
      <c r="C600" s="503">
        <v>3000</v>
      </c>
      <c r="D600" s="449">
        <v>0</v>
      </c>
      <c r="E600" s="656">
        <f>D600/C600</f>
        <v>0</v>
      </c>
      <c r="F600" s="81"/>
      <c r="G600" s="81"/>
      <c r="H600" s="81"/>
      <c r="I600" s="81"/>
      <c r="J600" s="36"/>
    </row>
    <row r="601" spans="1:10" x14ac:dyDescent="0.2">
      <c r="A601" s="238">
        <v>381</v>
      </c>
      <c r="B601" s="359" t="s">
        <v>61</v>
      </c>
      <c r="C601" s="504">
        <v>3000</v>
      </c>
      <c r="D601" s="450">
        <v>0</v>
      </c>
      <c r="E601" s="649">
        <f>D601/C601</f>
        <v>0</v>
      </c>
      <c r="F601" s="81"/>
      <c r="G601" s="81"/>
      <c r="H601" s="81"/>
      <c r="I601" s="81"/>
      <c r="J601" s="36"/>
    </row>
    <row r="602" spans="1:10" x14ac:dyDescent="0.2">
      <c r="A602" s="287" t="s">
        <v>422</v>
      </c>
      <c r="B602" s="402" t="s">
        <v>226</v>
      </c>
      <c r="C602" s="495">
        <v>25000</v>
      </c>
      <c r="D602" s="471">
        <v>0</v>
      </c>
      <c r="E602" s="762">
        <f>D602/C602</f>
        <v>0</v>
      </c>
      <c r="F602" s="81"/>
      <c r="G602" s="81"/>
      <c r="H602" s="81"/>
      <c r="I602" s="81"/>
      <c r="J602" s="36"/>
    </row>
    <row r="603" spans="1:10" x14ac:dyDescent="0.2">
      <c r="A603" s="288"/>
      <c r="B603" s="400" t="s">
        <v>261</v>
      </c>
      <c r="C603" s="492"/>
      <c r="D603" s="471"/>
      <c r="E603" s="762"/>
      <c r="F603" s="81"/>
      <c r="G603" s="81"/>
      <c r="H603" s="81"/>
      <c r="I603" s="81"/>
      <c r="J603" s="36"/>
    </row>
    <row r="604" spans="1:10" x14ac:dyDescent="0.2">
      <c r="A604" s="298" t="s">
        <v>92</v>
      </c>
      <c r="B604" s="404" t="s">
        <v>111</v>
      </c>
      <c r="C604" s="502"/>
      <c r="D604" s="474"/>
      <c r="E604" s="765"/>
      <c r="F604" s="81"/>
      <c r="G604" s="81"/>
      <c r="H604" s="81"/>
      <c r="I604" s="81"/>
      <c r="J604" s="36"/>
    </row>
    <row r="605" spans="1:10" x14ac:dyDescent="0.2">
      <c r="A605" s="203">
        <v>3</v>
      </c>
      <c r="B605" s="335" t="s">
        <v>59</v>
      </c>
      <c r="C605" s="507">
        <v>25000</v>
      </c>
      <c r="D605" s="465">
        <v>0</v>
      </c>
      <c r="E605" s="757">
        <f t="shared" ref="E605:E610" si="11">D605/C605</f>
        <v>0</v>
      </c>
      <c r="F605" s="81"/>
      <c r="G605" s="81"/>
      <c r="H605" s="81"/>
      <c r="I605" s="81"/>
      <c r="J605" s="36"/>
    </row>
    <row r="606" spans="1:10" x14ac:dyDescent="0.2">
      <c r="A606" s="204">
        <v>38</v>
      </c>
      <c r="B606" s="336" t="s">
        <v>38</v>
      </c>
      <c r="C606" s="508">
        <v>25000</v>
      </c>
      <c r="D606" s="466">
        <v>0</v>
      </c>
      <c r="E606" s="758">
        <f t="shared" si="11"/>
        <v>0</v>
      </c>
      <c r="F606" s="81"/>
      <c r="G606" s="81"/>
      <c r="H606" s="81"/>
      <c r="I606" s="81"/>
      <c r="J606" s="36"/>
    </row>
    <row r="607" spans="1:10" x14ac:dyDescent="0.2">
      <c r="A607" s="237">
        <v>381</v>
      </c>
      <c r="B607" s="358" t="s">
        <v>61</v>
      </c>
      <c r="C607" s="503">
        <v>25000</v>
      </c>
      <c r="D607" s="449">
        <v>0</v>
      </c>
      <c r="E607" s="656">
        <f t="shared" si="11"/>
        <v>0</v>
      </c>
      <c r="F607" s="81"/>
      <c r="G607" s="81"/>
      <c r="H607" s="81"/>
      <c r="I607" s="81"/>
      <c r="J607" s="36"/>
    </row>
    <row r="608" spans="1:10" x14ac:dyDescent="0.2">
      <c r="A608" s="238">
        <v>381</v>
      </c>
      <c r="B608" s="359" t="s">
        <v>61</v>
      </c>
      <c r="C608" s="536">
        <v>15000</v>
      </c>
      <c r="D608" s="535">
        <v>0</v>
      </c>
      <c r="E608" s="658">
        <f t="shared" si="11"/>
        <v>0</v>
      </c>
      <c r="F608" s="81"/>
      <c r="G608" s="81"/>
      <c r="H608" s="81"/>
      <c r="I608" s="81"/>
      <c r="J608" s="36"/>
    </row>
    <row r="609" spans="1:10" ht="22.5" x14ac:dyDescent="0.2">
      <c r="A609" s="238">
        <v>381</v>
      </c>
      <c r="B609" s="359" t="s">
        <v>335</v>
      </c>
      <c r="C609" s="504">
        <v>10000</v>
      </c>
      <c r="D609" s="450">
        <v>0</v>
      </c>
      <c r="E609" s="649">
        <f t="shared" si="11"/>
        <v>0</v>
      </c>
      <c r="F609" s="81"/>
      <c r="G609" s="81"/>
      <c r="H609" s="81"/>
      <c r="I609" s="81"/>
      <c r="J609" s="36"/>
    </row>
    <row r="610" spans="1:10" x14ac:dyDescent="0.2">
      <c r="A610" s="287" t="s">
        <v>423</v>
      </c>
      <c r="B610" s="402" t="s">
        <v>227</v>
      </c>
      <c r="C610" s="495">
        <v>10000</v>
      </c>
      <c r="D610" s="471">
        <f>D613</f>
        <v>2560</v>
      </c>
      <c r="E610" s="762">
        <f t="shared" si="11"/>
        <v>0.25600000000000001</v>
      </c>
      <c r="F610" s="81"/>
      <c r="G610" s="81"/>
      <c r="H610" s="81"/>
      <c r="I610" s="81"/>
      <c r="J610" s="36"/>
    </row>
    <row r="611" spans="1:10" x14ac:dyDescent="0.2">
      <c r="A611" s="288"/>
      <c r="B611" s="400" t="s">
        <v>261</v>
      </c>
      <c r="C611" s="492"/>
      <c r="D611" s="471"/>
      <c r="E611" s="762"/>
      <c r="F611" s="81"/>
      <c r="G611" s="81"/>
      <c r="H611" s="81"/>
      <c r="I611" s="81"/>
      <c r="J611" s="36"/>
    </row>
    <row r="612" spans="1:10" x14ac:dyDescent="0.2">
      <c r="A612" s="298" t="s">
        <v>92</v>
      </c>
      <c r="B612" s="407" t="s">
        <v>111</v>
      </c>
      <c r="C612" s="502"/>
      <c r="D612" s="477"/>
      <c r="E612" s="772"/>
      <c r="F612" s="81"/>
      <c r="G612" s="81"/>
      <c r="H612" s="81"/>
      <c r="I612" s="81"/>
      <c r="J612" s="36"/>
    </row>
    <row r="613" spans="1:10" x14ac:dyDescent="0.2">
      <c r="A613" s="203">
        <v>3</v>
      </c>
      <c r="B613" s="335" t="s">
        <v>59</v>
      </c>
      <c r="C613" s="507">
        <v>10000</v>
      </c>
      <c r="D613" s="465">
        <f>D614</f>
        <v>2560</v>
      </c>
      <c r="E613" s="757">
        <f t="shared" ref="E613:E618" si="12">D613/C613</f>
        <v>0.25600000000000001</v>
      </c>
      <c r="F613" s="81"/>
      <c r="G613" s="81"/>
      <c r="H613" s="81"/>
      <c r="I613" s="81"/>
      <c r="J613" s="36"/>
    </row>
    <row r="614" spans="1:10" x14ac:dyDescent="0.2">
      <c r="A614" s="204">
        <v>38</v>
      </c>
      <c r="B614" s="336" t="s">
        <v>38</v>
      </c>
      <c r="C614" s="508">
        <v>10000</v>
      </c>
      <c r="D614" s="466">
        <f>D615</f>
        <v>2560</v>
      </c>
      <c r="E614" s="758">
        <f t="shared" si="12"/>
        <v>0.25600000000000001</v>
      </c>
      <c r="F614" s="81"/>
      <c r="G614" s="81"/>
      <c r="H614" s="81"/>
      <c r="I614" s="81"/>
      <c r="J614" s="36"/>
    </row>
    <row r="615" spans="1:10" x14ac:dyDescent="0.2">
      <c r="A615" s="237">
        <v>381</v>
      </c>
      <c r="B615" s="358" t="s">
        <v>61</v>
      </c>
      <c r="C615" s="503">
        <v>10000</v>
      </c>
      <c r="D615" s="449">
        <f>D616</f>
        <v>2560</v>
      </c>
      <c r="E615" s="656">
        <f t="shared" si="12"/>
        <v>0.25600000000000001</v>
      </c>
      <c r="F615" s="81"/>
      <c r="G615" s="81"/>
      <c r="H615" s="81"/>
      <c r="I615" s="81"/>
      <c r="J615" s="36"/>
    </row>
    <row r="616" spans="1:10" x14ac:dyDescent="0.2">
      <c r="A616" s="238">
        <v>381</v>
      </c>
      <c r="B616" s="359" t="s">
        <v>61</v>
      </c>
      <c r="C616" s="504">
        <v>10000</v>
      </c>
      <c r="D616" s="450">
        <v>2560</v>
      </c>
      <c r="E616" s="649">
        <f t="shared" si="12"/>
        <v>0.25600000000000001</v>
      </c>
      <c r="F616" s="81"/>
      <c r="G616" s="81"/>
      <c r="H616" s="81"/>
      <c r="I616" s="81"/>
      <c r="J616" s="36"/>
    </row>
    <row r="617" spans="1:10" ht="22.5" x14ac:dyDescent="0.2">
      <c r="A617" s="300" t="s">
        <v>313</v>
      </c>
      <c r="B617" s="408" t="s">
        <v>98</v>
      </c>
      <c r="C617" s="496">
        <v>10430000</v>
      </c>
      <c r="D617" s="478">
        <f>D618</f>
        <v>3769540</v>
      </c>
      <c r="E617" s="773">
        <f t="shared" si="12"/>
        <v>0.36141323106423778</v>
      </c>
      <c r="F617" s="81"/>
      <c r="G617" s="81"/>
      <c r="H617" s="81"/>
      <c r="I617" s="81"/>
      <c r="J617" s="36"/>
    </row>
    <row r="618" spans="1:10" x14ac:dyDescent="0.2">
      <c r="A618" s="317" t="s">
        <v>424</v>
      </c>
      <c r="B618" s="409"/>
      <c r="C618" s="491">
        <v>10430000</v>
      </c>
      <c r="D618" s="416">
        <f>D620+D645</f>
        <v>3769540</v>
      </c>
      <c r="E618" s="740">
        <f t="shared" si="12"/>
        <v>0.36141323106423778</v>
      </c>
      <c r="F618" s="81"/>
      <c r="G618" s="81"/>
      <c r="H618" s="81"/>
      <c r="I618" s="81"/>
      <c r="J618" s="36"/>
    </row>
    <row r="619" spans="1:10" x14ac:dyDescent="0.2">
      <c r="A619" s="301" t="s">
        <v>425</v>
      </c>
      <c r="B619" s="179" t="s">
        <v>192</v>
      </c>
      <c r="C619" s="493"/>
      <c r="D619" s="446"/>
      <c r="E619" s="652"/>
      <c r="F619" s="81"/>
      <c r="G619" s="81"/>
      <c r="H619" s="81"/>
      <c r="I619" s="81"/>
      <c r="J619" s="36"/>
    </row>
    <row r="620" spans="1:10" x14ac:dyDescent="0.2">
      <c r="A620" s="302"/>
      <c r="B620" s="181" t="s">
        <v>99</v>
      </c>
      <c r="C620" s="493">
        <v>6430000</v>
      </c>
      <c r="D620" s="446">
        <f>D623+D636+D641</f>
        <v>594605</v>
      </c>
      <c r="E620" s="652">
        <f>D620/C620</f>
        <v>9.2473561430793161E-2</v>
      </c>
      <c r="F620" s="81"/>
      <c r="G620" s="81"/>
      <c r="H620" s="81"/>
      <c r="I620" s="81"/>
      <c r="J620" s="36"/>
    </row>
    <row r="621" spans="1:10" x14ac:dyDescent="0.2">
      <c r="A621" s="303"/>
      <c r="B621" s="410" t="s">
        <v>260</v>
      </c>
      <c r="C621" s="492"/>
      <c r="D621" s="446"/>
      <c r="E621" s="652"/>
      <c r="F621" s="81"/>
      <c r="G621" s="81"/>
      <c r="H621" s="81"/>
      <c r="I621" s="81"/>
      <c r="J621" s="36"/>
    </row>
    <row r="622" spans="1:10" x14ac:dyDescent="0.2">
      <c r="A622" s="304" t="s">
        <v>94</v>
      </c>
      <c r="B622" s="411" t="s">
        <v>112</v>
      </c>
      <c r="C622" s="502"/>
      <c r="D622" s="456"/>
      <c r="E622" s="753"/>
      <c r="F622" s="81"/>
      <c r="G622" s="81"/>
      <c r="H622" s="81"/>
      <c r="I622" s="81"/>
      <c r="J622" s="36"/>
    </row>
    <row r="623" spans="1:10" x14ac:dyDescent="0.2">
      <c r="A623" s="305">
        <v>3</v>
      </c>
      <c r="B623" s="354" t="s">
        <v>59</v>
      </c>
      <c r="C623" s="507">
        <v>1375000</v>
      </c>
      <c r="D623" s="435">
        <f>D624+D628+D633</f>
        <v>594605</v>
      </c>
      <c r="E623" s="655">
        <f t="shared" ref="E623:E645" si="13">D623/C623</f>
        <v>0.43243999999999999</v>
      </c>
      <c r="F623" s="81"/>
      <c r="G623" s="81"/>
      <c r="H623" s="81"/>
      <c r="I623" s="81"/>
      <c r="J623" s="36"/>
    </row>
    <row r="624" spans="1:10" x14ac:dyDescent="0.2">
      <c r="A624" s="204">
        <v>31</v>
      </c>
      <c r="B624" s="336" t="s">
        <v>26</v>
      </c>
      <c r="C624" s="508">
        <v>936000</v>
      </c>
      <c r="D624" s="420">
        <f>D625+D626+D627</f>
        <v>427239</v>
      </c>
      <c r="E624" s="725">
        <f t="shared" si="13"/>
        <v>0.45645192307692306</v>
      </c>
      <c r="F624" s="81"/>
      <c r="G624" s="81"/>
      <c r="H624" s="81"/>
      <c r="I624" s="81"/>
      <c r="J624" s="36"/>
    </row>
    <row r="625" spans="1:10" x14ac:dyDescent="0.2">
      <c r="A625" s="206">
        <v>311</v>
      </c>
      <c r="B625" s="338" t="s">
        <v>52</v>
      </c>
      <c r="C625" s="504">
        <v>750000</v>
      </c>
      <c r="D625" s="422">
        <v>347122</v>
      </c>
      <c r="E625" s="644">
        <f t="shared" si="13"/>
        <v>0.46282933333333331</v>
      </c>
      <c r="F625" s="81"/>
      <c r="G625" s="81"/>
      <c r="H625" s="81"/>
      <c r="I625" s="81"/>
      <c r="J625" s="36"/>
    </row>
    <row r="626" spans="1:10" x14ac:dyDescent="0.2">
      <c r="A626" s="206">
        <v>312</v>
      </c>
      <c r="B626" s="338" t="s">
        <v>28</v>
      </c>
      <c r="C626" s="504">
        <v>36000</v>
      </c>
      <c r="D626" s="422">
        <v>23500</v>
      </c>
      <c r="E626" s="644">
        <f t="shared" si="13"/>
        <v>0.65277777777777779</v>
      </c>
      <c r="F626" s="81"/>
      <c r="G626" s="81"/>
      <c r="H626" s="81"/>
      <c r="I626" s="81"/>
      <c r="J626" s="36"/>
    </row>
    <row r="627" spans="1:10" x14ac:dyDescent="0.2">
      <c r="A627" s="206">
        <v>313</v>
      </c>
      <c r="B627" s="338" t="s">
        <v>107</v>
      </c>
      <c r="C627" s="504">
        <v>150000</v>
      </c>
      <c r="D627" s="422">
        <v>56617</v>
      </c>
      <c r="E627" s="644">
        <f t="shared" si="13"/>
        <v>0.37744666666666665</v>
      </c>
      <c r="F627" s="81"/>
      <c r="G627" s="81"/>
      <c r="H627" s="81"/>
      <c r="I627" s="81"/>
      <c r="J627" s="36"/>
    </row>
    <row r="628" spans="1:10" x14ac:dyDescent="0.2">
      <c r="A628" s="204">
        <v>32</v>
      </c>
      <c r="B628" s="336" t="s">
        <v>30</v>
      </c>
      <c r="C628" s="508">
        <v>344000</v>
      </c>
      <c r="D628" s="420">
        <f>D629+D630+D631+D632</f>
        <v>123701</v>
      </c>
      <c r="E628" s="725">
        <f t="shared" si="13"/>
        <v>0.35959593023255815</v>
      </c>
      <c r="F628" s="81"/>
      <c r="G628" s="81"/>
      <c r="H628" s="81"/>
      <c r="I628" s="81"/>
      <c r="J628" s="36"/>
    </row>
    <row r="629" spans="1:10" x14ac:dyDescent="0.2">
      <c r="A629" s="242">
        <v>321</v>
      </c>
      <c r="B629" s="334" t="s">
        <v>31</v>
      </c>
      <c r="C629" s="504">
        <v>35000</v>
      </c>
      <c r="D629" s="437">
        <v>11307</v>
      </c>
      <c r="E629" s="739">
        <f t="shared" si="13"/>
        <v>0.32305714285714288</v>
      </c>
      <c r="F629" s="81"/>
      <c r="G629" s="81"/>
      <c r="H629" s="81"/>
      <c r="I629" s="81"/>
      <c r="J629" s="36"/>
    </row>
    <row r="630" spans="1:10" x14ac:dyDescent="0.2">
      <c r="A630" s="242">
        <v>322</v>
      </c>
      <c r="B630" s="334" t="s">
        <v>32</v>
      </c>
      <c r="C630" s="504">
        <v>170000</v>
      </c>
      <c r="D630" s="437">
        <v>59066</v>
      </c>
      <c r="E630" s="739">
        <f t="shared" si="13"/>
        <v>0.34744705882352939</v>
      </c>
      <c r="F630" s="81"/>
      <c r="G630" s="81"/>
      <c r="H630" s="81"/>
      <c r="I630" s="81"/>
      <c r="J630" s="36"/>
    </row>
    <row r="631" spans="1:10" x14ac:dyDescent="0.2">
      <c r="A631" s="206">
        <v>323</v>
      </c>
      <c r="B631" s="338" t="s">
        <v>33</v>
      </c>
      <c r="C631" s="504">
        <v>74000</v>
      </c>
      <c r="D631" s="422">
        <v>19969</v>
      </c>
      <c r="E631" s="644">
        <f t="shared" si="13"/>
        <v>0.26985135135135135</v>
      </c>
      <c r="F631" s="81"/>
      <c r="G631" s="81"/>
      <c r="H631" s="81"/>
      <c r="I631" s="81"/>
      <c r="J631" s="36"/>
    </row>
    <row r="632" spans="1:10" x14ac:dyDescent="0.2">
      <c r="A632" s="206">
        <v>329</v>
      </c>
      <c r="B632" s="338" t="s">
        <v>34</v>
      </c>
      <c r="C632" s="504">
        <v>65000</v>
      </c>
      <c r="D632" s="422">
        <v>33359</v>
      </c>
      <c r="E632" s="644">
        <f t="shared" si="13"/>
        <v>0.51321538461538463</v>
      </c>
      <c r="F632" s="81"/>
      <c r="G632" s="81"/>
      <c r="H632" s="81"/>
      <c r="I632" s="81"/>
      <c r="J632" s="36"/>
    </row>
    <row r="633" spans="1:10" x14ac:dyDescent="0.2">
      <c r="A633" s="240">
        <v>343</v>
      </c>
      <c r="B633" s="355" t="s">
        <v>35</v>
      </c>
      <c r="C633" s="508">
        <v>95000</v>
      </c>
      <c r="D633" s="448">
        <f>D634+D635</f>
        <v>43665</v>
      </c>
      <c r="E633" s="647">
        <f t="shared" si="13"/>
        <v>0.45963157894736845</v>
      </c>
      <c r="F633" s="81"/>
      <c r="G633" s="81"/>
      <c r="H633" s="81"/>
      <c r="I633" s="81"/>
      <c r="J633" s="36"/>
    </row>
    <row r="634" spans="1:10" x14ac:dyDescent="0.2">
      <c r="A634" s="238">
        <v>343</v>
      </c>
      <c r="B634" s="359" t="s">
        <v>36</v>
      </c>
      <c r="C634" s="504">
        <v>5000</v>
      </c>
      <c r="D634" s="450">
        <v>1703</v>
      </c>
      <c r="E634" s="649">
        <f t="shared" si="13"/>
        <v>0.34060000000000001</v>
      </c>
      <c r="F634" s="81"/>
      <c r="G634" s="81"/>
      <c r="H634" s="81"/>
      <c r="I634" s="81"/>
      <c r="J634" s="36"/>
    </row>
    <row r="635" spans="1:10" x14ac:dyDescent="0.2">
      <c r="A635" s="527">
        <v>343</v>
      </c>
      <c r="B635" s="359" t="s">
        <v>365</v>
      </c>
      <c r="C635" s="518">
        <v>90000</v>
      </c>
      <c r="D635" s="548">
        <v>41962</v>
      </c>
      <c r="E635" s="649">
        <f t="shared" si="13"/>
        <v>0.46624444444444446</v>
      </c>
      <c r="F635" s="81"/>
      <c r="G635" s="81"/>
      <c r="H635" s="81"/>
      <c r="I635" s="81"/>
      <c r="J635" s="36"/>
    </row>
    <row r="636" spans="1:10" x14ac:dyDescent="0.2">
      <c r="A636" s="567">
        <v>4</v>
      </c>
      <c r="B636" s="568" t="s">
        <v>377</v>
      </c>
      <c r="C636" s="549">
        <v>55000</v>
      </c>
      <c r="D636" s="569">
        <v>0</v>
      </c>
      <c r="E636" s="655">
        <f t="shared" si="13"/>
        <v>0</v>
      </c>
      <c r="F636" s="81"/>
      <c r="G636" s="81"/>
      <c r="H636" s="81"/>
      <c r="I636" s="81"/>
      <c r="J636" s="36"/>
    </row>
    <row r="637" spans="1:10" x14ac:dyDescent="0.2">
      <c r="A637" s="561">
        <v>42</v>
      </c>
      <c r="B637" s="562" t="s">
        <v>378</v>
      </c>
      <c r="C637" s="553">
        <v>55000</v>
      </c>
      <c r="D637" s="563">
        <v>0</v>
      </c>
      <c r="E637" s="659">
        <f t="shared" si="13"/>
        <v>0</v>
      </c>
      <c r="F637" s="81"/>
      <c r="G637" s="81"/>
      <c r="H637" s="81"/>
      <c r="I637" s="81"/>
      <c r="J637" s="36"/>
    </row>
    <row r="638" spans="1:10" x14ac:dyDescent="0.2">
      <c r="A638" s="564">
        <v>422</v>
      </c>
      <c r="B638" s="565" t="s">
        <v>374</v>
      </c>
      <c r="C638" s="550">
        <v>55000</v>
      </c>
      <c r="D638" s="566">
        <v>0</v>
      </c>
      <c r="E638" s="660">
        <f t="shared" si="13"/>
        <v>0</v>
      </c>
      <c r="F638" s="81"/>
      <c r="G638" s="81"/>
      <c r="H638" s="81"/>
      <c r="I638" s="81"/>
      <c r="J638" s="36"/>
    </row>
    <row r="639" spans="1:10" x14ac:dyDescent="0.2">
      <c r="A639" s="559">
        <v>422</v>
      </c>
      <c r="B639" s="560" t="s">
        <v>375</v>
      </c>
      <c r="C639" s="518">
        <v>5000</v>
      </c>
      <c r="D639" s="548">
        <v>0</v>
      </c>
      <c r="E639" s="649">
        <f t="shared" si="13"/>
        <v>0</v>
      </c>
      <c r="F639" s="81"/>
      <c r="G639" s="81"/>
      <c r="H639" s="81"/>
      <c r="I639" s="81"/>
      <c r="J639" s="36"/>
    </row>
    <row r="640" spans="1:10" x14ac:dyDescent="0.2">
      <c r="A640" s="559">
        <v>422</v>
      </c>
      <c r="B640" s="560" t="s">
        <v>376</v>
      </c>
      <c r="C640" s="518">
        <v>50000</v>
      </c>
      <c r="D640" s="548">
        <v>0</v>
      </c>
      <c r="E640" s="649">
        <f t="shared" si="13"/>
        <v>0</v>
      </c>
      <c r="F640" s="81"/>
      <c r="G640" s="81"/>
      <c r="H640" s="81"/>
      <c r="I640" s="81"/>
      <c r="J640" s="36"/>
    </row>
    <row r="641" spans="1:10" x14ac:dyDescent="0.2">
      <c r="A641" s="567">
        <v>5</v>
      </c>
      <c r="B641" s="568" t="s">
        <v>379</v>
      </c>
      <c r="C641" s="549">
        <v>5000000</v>
      </c>
      <c r="D641" s="569">
        <v>0</v>
      </c>
      <c r="E641" s="655">
        <f t="shared" si="13"/>
        <v>0</v>
      </c>
      <c r="F641" s="81"/>
      <c r="G641" s="81"/>
      <c r="H641" s="81"/>
      <c r="I641" s="81"/>
      <c r="J641" s="36"/>
    </row>
    <row r="642" spans="1:10" x14ac:dyDescent="0.2">
      <c r="A642" s="572">
        <v>54</v>
      </c>
      <c r="B642" s="573" t="s">
        <v>380</v>
      </c>
      <c r="C642" s="551">
        <v>5000000</v>
      </c>
      <c r="D642" s="552">
        <v>0</v>
      </c>
      <c r="E642" s="647">
        <f t="shared" si="13"/>
        <v>0</v>
      </c>
      <c r="F642" s="81"/>
      <c r="G642" s="81"/>
      <c r="H642" s="81"/>
      <c r="I642" s="81"/>
      <c r="J642" s="36"/>
    </row>
    <row r="643" spans="1:10" ht="22.5" x14ac:dyDescent="0.2">
      <c r="A643" s="570">
        <v>544</v>
      </c>
      <c r="B643" s="565" t="s">
        <v>381</v>
      </c>
      <c r="C643" s="550">
        <v>5000000</v>
      </c>
      <c r="D643" s="571">
        <v>0</v>
      </c>
      <c r="E643" s="648">
        <f t="shared" si="13"/>
        <v>0</v>
      </c>
      <c r="F643" s="81"/>
      <c r="G643" s="81"/>
      <c r="H643" s="81"/>
      <c r="I643" s="81"/>
      <c r="J643" s="36"/>
    </row>
    <row r="644" spans="1:10" ht="22.5" x14ac:dyDescent="0.2">
      <c r="A644" s="559">
        <v>544</v>
      </c>
      <c r="B644" s="560" t="s">
        <v>381</v>
      </c>
      <c r="C644" s="518">
        <v>5000000</v>
      </c>
      <c r="D644" s="548">
        <v>0</v>
      </c>
      <c r="E644" s="649">
        <f t="shared" si="13"/>
        <v>0</v>
      </c>
      <c r="F644" s="81"/>
      <c r="G644" s="81"/>
      <c r="H644" s="81"/>
      <c r="I644" s="81"/>
      <c r="J644" s="36"/>
    </row>
    <row r="645" spans="1:10" x14ac:dyDescent="0.2">
      <c r="A645" s="542" t="s">
        <v>191</v>
      </c>
      <c r="B645" s="528" t="s">
        <v>366</v>
      </c>
      <c r="C645" s="631">
        <v>4000000</v>
      </c>
      <c r="D645" s="543">
        <f>D648</f>
        <v>3174935</v>
      </c>
      <c r="E645" s="651">
        <f t="shared" si="13"/>
        <v>0.79373375000000002</v>
      </c>
      <c r="F645" s="81"/>
      <c r="G645" s="81"/>
      <c r="H645" s="81"/>
      <c r="I645" s="81"/>
      <c r="J645" s="36"/>
    </row>
    <row r="646" spans="1:10" x14ac:dyDescent="0.2">
      <c r="A646" s="235" t="s">
        <v>426</v>
      </c>
      <c r="B646" s="315" t="s">
        <v>271</v>
      </c>
      <c r="C646" s="494"/>
      <c r="D646" s="417"/>
      <c r="E646" s="723"/>
      <c r="F646" s="81"/>
      <c r="G646" s="81"/>
      <c r="H646" s="81"/>
      <c r="I646" s="81"/>
      <c r="J646" s="36"/>
    </row>
    <row r="647" spans="1:10" ht="22.5" x14ac:dyDescent="0.2">
      <c r="A647" s="239" t="s">
        <v>92</v>
      </c>
      <c r="B647" s="334" t="s">
        <v>456</v>
      </c>
      <c r="C647" s="504"/>
      <c r="D647" s="418"/>
      <c r="E647" s="724"/>
      <c r="F647" s="81"/>
      <c r="G647" s="81"/>
      <c r="H647" s="81"/>
      <c r="I647" s="81"/>
      <c r="J647" s="36"/>
    </row>
    <row r="648" spans="1:10" x14ac:dyDescent="0.2">
      <c r="A648" s="230">
        <v>4</v>
      </c>
      <c r="B648" s="354" t="s">
        <v>120</v>
      </c>
      <c r="C648" s="507">
        <v>4000000</v>
      </c>
      <c r="D648" s="419">
        <f>D649</f>
        <v>3174935</v>
      </c>
      <c r="E648" s="646">
        <f t="shared" ref="E648:E653" si="14">D648/C648</f>
        <v>0.79373375000000002</v>
      </c>
      <c r="F648" s="81"/>
      <c r="G648" s="81"/>
      <c r="H648" s="81"/>
      <c r="I648" s="81"/>
      <c r="J648" s="36"/>
    </row>
    <row r="649" spans="1:10" x14ac:dyDescent="0.2">
      <c r="A649" s="240">
        <v>42</v>
      </c>
      <c r="B649" s="355" t="s">
        <v>46</v>
      </c>
      <c r="C649" s="508">
        <v>4000000</v>
      </c>
      <c r="D649" s="420">
        <f>D650</f>
        <v>3174935</v>
      </c>
      <c r="E649" s="725">
        <f t="shared" si="14"/>
        <v>0.79373375000000002</v>
      </c>
      <c r="F649" s="81"/>
      <c r="G649" s="81"/>
      <c r="H649" s="81"/>
      <c r="I649" s="81"/>
      <c r="J649" s="36"/>
    </row>
    <row r="650" spans="1:10" x14ac:dyDescent="0.2">
      <c r="A650" s="241">
        <v>421</v>
      </c>
      <c r="B650" s="358" t="s">
        <v>367</v>
      </c>
      <c r="C650" s="503">
        <v>4000000</v>
      </c>
      <c r="D650" s="436">
        <f>D651</f>
        <v>3174935</v>
      </c>
      <c r="E650" s="738">
        <f t="shared" si="14"/>
        <v>0.79373375000000002</v>
      </c>
      <c r="F650" s="81"/>
      <c r="G650" s="81"/>
      <c r="H650" s="81"/>
      <c r="I650" s="81"/>
      <c r="J650" s="36"/>
    </row>
    <row r="651" spans="1:10" x14ac:dyDescent="0.2">
      <c r="A651" s="242">
        <v>421</v>
      </c>
      <c r="B651" s="334" t="s">
        <v>368</v>
      </c>
      <c r="C651" s="504">
        <v>4000000</v>
      </c>
      <c r="D651" s="437">
        <v>3174935</v>
      </c>
      <c r="E651" s="739">
        <f t="shared" si="14"/>
        <v>0.79373375000000002</v>
      </c>
      <c r="F651" s="81"/>
      <c r="G651" s="81"/>
      <c r="H651" s="81"/>
      <c r="I651" s="81"/>
      <c r="J651" s="36"/>
    </row>
    <row r="652" spans="1:10" x14ac:dyDescent="0.2">
      <c r="A652" s="306" t="s">
        <v>314</v>
      </c>
      <c r="B652" s="412" t="s">
        <v>101</v>
      </c>
      <c r="C652" s="496">
        <v>262000</v>
      </c>
      <c r="D652" s="479">
        <f>D653</f>
        <v>113124.7</v>
      </c>
      <c r="E652" s="774">
        <f t="shared" si="14"/>
        <v>0.43177366412213741</v>
      </c>
      <c r="F652" s="81"/>
      <c r="G652" s="81"/>
      <c r="H652" s="81"/>
      <c r="I652" s="81"/>
      <c r="J652" s="36"/>
    </row>
    <row r="653" spans="1:10" x14ac:dyDescent="0.2">
      <c r="A653" s="286" t="s">
        <v>427</v>
      </c>
      <c r="B653" s="413"/>
      <c r="C653" s="491">
        <v>262000</v>
      </c>
      <c r="D653" s="470">
        <f>D655</f>
        <v>113124.7</v>
      </c>
      <c r="E653" s="761">
        <f t="shared" si="14"/>
        <v>0.43177366412213741</v>
      </c>
      <c r="F653" s="81"/>
      <c r="G653" s="81"/>
      <c r="H653" s="81"/>
      <c r="I653" s="81"/>
      <c r="J653" s="36"/>
    </row>
    <row r="654" spans="1:10" x14ac:dyDescent="0.2">
      <c r="A654" s="267" t="s">
        <v>428</v>
      </c>
      <c r="B654" s="179" t="s">
        <v>200</v>
      </c>
      <c r="C654" s="497"/>
      <c r="D654" s="455"/>
      <c r="E654" s="752"/>
      <c r="F654" s="81"/>
      <c r="G654" s="81"/>
      <c r="H654" s="81"/>
      <c r="I654" s="81"/>
      <c r="J654" s="36"/>
    </row>
    <row r="655" spans="1:10" x14ac:dyDescent="0.2">
      <c r="A655" s="307"/>
      <c r="B655" s="414" t="s">
        <v>201</v>
      </c>
      <c r="C655" s="493">
        <v>262000</v>
      </c>
      <c r="D655" s="446">
        <f>D658+D671</f>
        <v>113124.7</v>
      </c>
      <c r="E655" s="652">
        <f>D655/C655</f>
        <v>0.43177366412213741</v>
      </c>
      <c r="F655" s="81"/>
      <c r="G655" s="81"/>
      <c r="H655" s="81"/>
      <c r="I655" s="81"/>
      <c r="J655" s="36"/>
    </row>
    <row r="656" spans="1:10" x14ac:dyDescent="0.2">
      <c r="A656" s="308"/>
      <c r="B656" s="415" t="s">
        <v>259</v>
      </c>
      <c r="C656" s="492"/>
      <c r="D656" s="480"/>
      <c r="E656" s="775"/>
      <c r="F656" s="81"/>
      <c r="G656" s="81"/>
      <c r="H656" s="81"/>
      <c r="I656" s="81"/>
      <c r="J656" s="36"/>
    </row>
    <row r="657" spans="1:10" x14ac:dyDescent="0.2">
      <c r="A657" s="309" t="s">
        <v>94</v>
      </c>
      <c r="B657" s="411" t="s">
        <v>112</v>
      </c>
      <c r="C657" s="502"/>
      <c r="D657" s="464"/>
      <c r="E657" s="756"/>
      <c r="F657" s="81"/>
      <c r="G657" s="81"/>
      <c r="H657" s="81"/>
      <c r="I657" s="81"/>
      <c r="J657" s="36"/>
    </row>
    <row r="658" spans="1:10" x14ac:dyDescent="0.2">
      <c r="A658" s="310">
        <v>3</v>
      </c>
      <c r="B658" s="335" t="s">
        <v>59</v>
      </c>
      <c r="C658" s="507">
        <v>212000</v>
      </c>
      <c r="D658" s="465">
        <f>D659+D663+D669</f>
        <v>87946.7</v>
      </c>
      <c r="E658" s="757">
        <f t="shared" ref="E658:E674" si="15">D658/C658</f>
        <v>0.41484292452830185</v>
      </c>
      <c r="F658" s="81"/>
      <c r="G658" s="81"/>
      <c r="H658" s="81"/>
      <c r="I658" s="81"/>
      <c r="J658" s="36"/>
    </row>
    <row r="659" spans="1:10" x14ac:dyDescent="0.2">
      <c r="A659" s="240">
        <v>31</v>
      </c>
      <c r="B659" s="385" t="s">
        <v>26</v>
      </c>
      <c r="C659" s="508">
        <v>126500</v>
      </c>
      <c r="D659" s="448">
        <f>D660+D661+D662</f>
        <v>64445</v>
      </c>
      <c r="E659" s="647">
        <f t="shared" si="15"/>
        <v>0.50944664031620557</v>
      </c>
      <c r="F659" s="81"/>
      <c r="G659" s="81"/>
      <c r="H659" s="81"/>
      <c r="I659" s="81"/>
      <c r="J659" s="36"/>
    </row>
    <row r="660" spans="1:10" x14ac:dyDescent="0.2">
      <c r="A660" s="238">
        <v>311</v>
      </c>
      <c r="B660" s="397" t="s">
        <v>64</v>
      </c>
      <c r="C660" s="504">
        <v>105000</v>
      </c>
      <c r="D660" s="422">
        <v>53172</v>
      </c>
      <c r="E660" s="644">
        <f t="shared" si="15"/>
        <v>0.50639999999999996</v>
      </c>
      <c r="F660" s="81"/>
      <c r="G660" s="81"/>
      <c r="H660" s="81"/>
      <c r="I660" s="81"/>
      <c r="J660" s="36"/>
    </row>
    <row r="661" spans="1:10" x14ac:dyDescent="0.2">
      <c r="A661" s="238">
        <v>312</v>
      </c>
      <c r="B661" s="359" t="s">
        <v>28</v>
      </c>
      <c r="C661" s="504">
        <v>3500</v>
      </c>
      <c r="D661" s="422">
        <v>2500</v>
      </c>
      <c r="E661" s="644">
        <f t="shared" si="15"/>
        <v>0.7142857142857143</v>
      </c>
      <c r="F661" s="81"/>
      <c r="G661" s="81"/>
      <c r="H661" s="81"/>
      <c r="I661" s="81"/>
      <c r="J661" s="36"/>
    </row>
    <row r="662" spans="1:10" x14ac:dyDescent="0.2">
      <c r="A662" s="238">
        <v>313</v>
      </c>
      <c r="B662" s="359" t="s">
        <v>107</v>
      </c>
      <c r="C662" s="504">
        <v>18000</v>
      </c>
      <c r="D662" s="422">
        <v>8773</v>
      </c>
      <c r="E662" s="644">
        <f t="shared" si="15"/>
        <v>0.48738888888888887</v>
      </c>
      <c r="F662" s="81"/>
      <c r="G662" s="81"/>
      <c r="H662" s="81"/>
      <c r="I662" s="81"/>
      <c r="J662" s="36"/>
    </row>
    <row r="663" spans="1:10" x14ac:dyDescent="0.2">
      <c r="A663" s="240">
        <v>32</v>
      </c>
      <c r="B663" s="355" t="s">
        <v>30</v>
      </c>
      <c r="C663" s="508">
        <v>83500</v>
      </c>
      <c r="D663" s="448">
        <f>D664+D665+D666+D667+D668</f>
        <v>22526.7</v>
      </c>
      <c r="E663" s="647">
        <f t="shared" si="15"/>
        <v>0.26978083832335331</v>
      </c>
      <c r="F663" s="81"/>
      <c r="G663" s="81"/>
      <c r="H663" s="81"/>
      <c r="I663" s="81"/>
      <c r="J663" s="36"/>
    </row>
    <row r="664" spans="1:10" x14ac:dyDescent="0.2">
      <c r="A664" s="554">
        <v>321</v>
      </c>
      <c r="B664" s="367" t="s">
        <v>369</v>
      </c>
      <c r="C664" s="575">
        <v>6500</v>
      </c>
      <c r="D664" s="555">
        <v>2709</v>
      </c>
      <c r="E664" s="657">
        <f t="shared" si="15"/>
        <v>0.41676923076923078</v>
      </c>
      <c r="F664" s="81"/>
      <c r="G664" s="81"/>
      <c r="H664" s="81"/>
      <c r="I664" s="81"/>
      <c r="J664" s="36"/>
    </row>
    <row r="665" spans="1:10" x14ac:dyDescent="0.2">
      <c r="A665" s="238">
        <v>321</v>
      </c>
      <c r="B665" s="359" t="s">
        <v>31</v>
      </c>
      <c r="C665" s="504">
        <v>2000</v>
      </c>
      <c r="D665" s="450">
        <v>0</v>
      </c>
      <c r="E665" s="649">
        <f t="shared" si="15"/>
        <v>0</v>
      </c>
      <c r="F665" s="81"/>
      <c r="G665" s="81"/>
      <c r="H665" s="81"/>
      <c r="I665" s="81"/>
      <c r="J665" s="36"/>
    </row>
    <row r="666" spans="1:10" x14ac:dyDescent="0.2">
      <c r="A666" s="238">
        <v>322</v>
      </c>
      <c r="B666" s="359" t="s">
        <v>32</v>
      </c>
      <c r="C666" s="504">
        <v>30000</v>
      </c>
      <c r="D666" s="450">
        <v>9015</v>
      </c>
      <c r="E666" s="649">
        <f t="shared" si="15"/>
        <v>0.30049999999999999</v>
      </c>
      <c r="F666" s="81"/>
      <c r="G666" s="81"/>
      <c r="H666" s="81"/>
      <c r="I666" s="81"/>
      <c r="J666" s="36"/>
    </row>
    <row r="667" spans="1:10" x14ac:dyDescent="0.2">
      <c r="A667" s="238">
        <v>323</v>
      </c>
      <c r="B667" s="359" t="s">
        <v>33</v>
      </c>
      <c r="C667" s="504">
        <v>15000</v>
      </c>
      <c r="D667" s="450">
        <v>1885.7</v>
      </c>
      <c r="E667" s="649">
        <f t="shared" si="15"/>
        <v>0.12571333333333334</v>
      </c>
      <c r="F667" s="81"/>
      <c r="G667" s="81"/>
      <c r="H667" s="81"/>
      <c r="I667" s="81"/>
      <c r="J667" s="36"/>
    </row>
    <row r="668" spans="1:10" x14ac:dyDescent="0.2">
      <c r="A668" s="238">
        <v>329</v>
      </c>
      <c r="B668" s="359" t="s">
        <v>34</v>
      </c>
      <c r="C668" s="504">
        <v>30000</v>
      </c>
      <c r="D668" s="450">
        <v>8917</v>
      </c>
      <c r="E668" s="649">
        <f t="shared" si="15"/>
        <v>0.29723333333333335</v>
      </c>
      <c r="F668" s="81"/>
      <c r="G668" s="81"/>
      <c r="H668" s="81"/>
      <c r="I668" s="81"/>
      <c r="J668" s="36"/>
    </row>
    <row r="669" spans="1:10" x14ac:dyDescent="0.2">
      <c r="A669" s="240">
        <v>34</v>
      </c>
      <c r="B669" s="355" t="s">
        <v>35</v>
      </c>
      <c r="C669" s="508">
        <v>2000</v>
      </c>
      <c r="D669" s="448">
        <v>975</v>
      </c>
      <c r="E669" s="647">
        <f t="shared" si="15"/>
        <v>0.48749999999999999</v>
      </c>
      <c r="F669" s="81"/>
      <c r="G669" s="81"/>
      <c r="H669" s="81"/>
      <c r="I669" s="81"/>
      <c r="J669" s="36"/>
    </row>
    <row r="670" spans="1:10" x14ac:dyDescent="0.2">
      <c r="A670" s="238">
        <v>343</v>
      </c>
      <c r="B670" s="359" t="s">
        <v>36</v>
      </c>
      <c r="C670" s="504">
        <v>2000</v>
      </c>
      <c r="D670" s="450">
        <v>975</v>
      </c>
      <c r="E670" s="649">
        <f t="shared" si="15"/>
        <v>0.48749999999999999</v>
      </c>
      <c r="F670" s="81"/>
      <c r="G670" s="81"/>
      <c r="H670" s="81"/>
      <c r="I670" s="81"/>
      <c r="J670" s="36"/>
    </row>
    <row r="671" spans="1:10" x14ac:dyDescent="0.2">
      <c r="A671" s="633">
        <v>4</v>
      </c>
      <c r="B671" s="354" t="s">
        <v>439</v>
      </c>
      <c r="C671" s="632">
        <v>50000</v>
      </c>
      <c r="D671" s="569">
        <f>D672</f>
        <v>25178</v>
      </c>
      <c r="E671" s="661">
        <f t="shared" si="15"/>
        <v>0.50356000000000001</v>
      </c>
      <c r="F671" s="81"/>
      <c r="G671" s="81"/>
      <c r="H671" s="81"/>
      <c r="I671" s="81"/>
      <c r="J671" s="36"/>
    </row>
    <row r="672" spans="1:10" x14ac:dyDescent="0.2">
      <c r="A672" s="718">
        <v>42</v>
      </c>
      <c r="B672" s="719" t="s">
        <v>370</v>
      </c>
      <c r="C672" s="508">
        <v>50000</v>
      </c>
      <c r="D672" s="717">
        <f>D673+D674</f>
        <v>25178</v>
      </c>
      <c r="E672" s="647">
        <f t="shared" si="15"/>
        <v>0.50356000000000001</v>
      </c>
      <c r="F672" s="81"/>
      <c r="G672" s="81"/>
      <c r="H672" s="81"/>
      <c r="I672" s="81"/>
      <c r="J672" s="36"/>
    </row>
    <row r="673" spans="1:10" x14ac:dyDescent="0.2">
      <c r="A673" s="556">
        <v>424</v>
      </c>
      <c r="B673" s="392" t="s">
        <v>65</v>
      </c>
      <c r="C673" s="558">
        <v>45000</v>
      </c>
      <c r="D673" s="557">
        <v>25178</v>
      </c>
      <c r="E673" s="662">
        <f t="shared" si="15"/>
        <v>0.55951111111111107</v>
      </c>
      <c r="F673" s="81"/>
      <c r="G673" s="81"/>
      <c r="H673" s="81"/>
      <c r="I673" s="81"/>
      <c r="J673" s="36"/>
    </row>
    <row r="674" spans="1:10" x14ac:dyDescent="0.2">
      <c r="A674" s="559">
        <v>426</v>
      </c>
      <c r="B674" s="560" t="s">
        <v>371</v>
      </c>
      <c r="C674" s="518">
        <v>5000</v>
      </c>
      <c r="D674" s="548">
        <v>0</v>
      </c>
      <c r="E674" s="649">
        <f t="shared" si="15"/>
        <v>0</v>
      </c>
      <c r="F674" s="81"/>
      <c r="G674" s="81"/>
      <c r="H674" s="81"/>
      <c r="I674" s="81"/>
      <c r="J674" s="36"/>
    </row>
    <row r="675" spans="1:10" x14ac:dyDescent="0.2">
      <c r="C675" s="78"/>
      <c r="D675" s="78"/>
      <c r="E675" s="78"/>
      <c r="F675" s="81"/>
      <c r="G675" s="81"/>
      <c r="H675" s="81"/>
      <c r="I675" s="81"/>
      <c r="J675" s="36"/>
    </row>
    <row r="676" spans="1:10" x14ac:dyDescent="0.2">
      <c r="B676" s="24"/>
      <c r="C676" s="81"/>
      <c r="D676" s="81"/>
      <c r="E676" s="81"/>
      <c r="F676" s="81"/>
      <c r="G676" s="81"/>
      <c r="H676" s="81"/>
      <c r="I676" s="81"/>
      <c r="J676" s="36"/>
    </row>
    <row r="677" spans="1:10" x14ac:dyDescent="0.2">
      <c r="B677" s="24"/>
      <c r="C677" s="81"/>
      <c r="D677" s="81"/>
      <c r="E677" s="81"/>
      <c r="F677" s="81"/>
      <c r="G677" s="81"/>
      <c r="H677" s="81"/>
      <c r="I677" s="81"/>
      <c r="J677" s="36"/>
    </row>
    <row r="678" spans="1:10" x14ac:dyDescent="0.2">
      <c r="B678" s="24"/>
      <c r="C678" s="81"/>
      <c r="D678" s="81"/>
      <c r="E678" s="81"/>
      <c r="F678" s="81"/>
      <c r="G678" s="81"/>
      <c r="H678" s="81"/>
      <c r="I678" s="81"/>
      <c r="J678" s="36"/>
    </row>
    <row r="679" spans="1:10" x14ac:dyDescent="0.2">
      <c r="B679" s="24"/>
      <c r="C679" s="81"/>
      <c r="D679" s="81"/>
      <c r="E679" s="81"/>
      <c r="F679" s="81"/>
      <c r="G679" s="81"/>
      <c r="H679" s="81"/>
      <c r="I679" s="81"/>
      <c r="J679" s="36"/>
    </row>
    <row r="680" spans="1:10" x14ac:dyDescent="0.2">
      <c r="B680" s="24"/>
      <c r="C680" s="81"/>
      <c r="D680" s="81"/>
      <c r="E680" s="81"/>
      <c r="F680" s="81"/>
      <c r="G680" s="81"/>
      <c r="H680" s="81"/>
      <c r="I680" s="81"/>
      <c r="J680" s="36"/>
    </row>
    <row r="681" spans="1:10" x14ac:dyDescent="0.2">
      <c r="B681" s="24"/>
      <c r="C681" s="81"/>
      <c r="D681" s="81"/>
      <c r="E681" s="81"/>
      <c r="F681" s="81"/>
      <c r="G681" s="81"/>
      <c r="H681" s="81"/>
      <c r="I681" s="81"/>
      <c r="J681" s="36"/>
    </row>
    <row r="682" spans="1:10" x14ac:dyDescent="0.2">
      <c r="B682" s="24"/>
      <c r="C682" s="81"/>
      <c r="D682" s="81"/>
      <c r="E682" s="81"/>
      <c r="F682" s="81"/>
      <c r="G682" s="81"/>
      <c r="H682" s="81"/>
      <c r="I682" s="81"/>
      <c r="J682" s="36"/>
    </row>
    <row r="683" spans="1:10" x14ac:dyDescent="0.2">
      <c r="B683" s="24"/>
      <c r="C683" s="81"/>
      <c r="D683" s="81"/>
      <c r="E683" s="81"/>
      <c r="F683" s="81"/>
      <c r="G683" s="81"/>
      <c r="H683" s="81"/>
      <c r="I683" s="81"/>
      <c r="J683" s="36"/>
    </row>
    <row r="684" spans="1:10" x14ac:dyDescent="0.2">
      <c r="B684" s="24"/>
      <c r="C684" s="81"/>
      <c r="D684" s="81"/>
      <c r="E684" s="81"/>
      <c r="F684" s="81"/>
      <c r="G684" s="81"/>
      <c r="H684" s="81"/>
      <c r="I684" s="81"/>
      <c r="J684" s="36"/>
    </row>
    <row r="685" spans="1:10" x14ac:dyDescent="0.2">
      <c r="B685" s="24"/>
      <c r="C685" s="81"/>
      <c r="D685" s="81"/>
      <c r="E685" s="81"/>
      <c r="F685" s="81"/>
      <c r="G685" s="81"/>
      <c r="H685" s="81"/>
      <c r="I685" s="81"/>
      <c r="J685" s="36"/>
    </row>
    <row r="686" spans="1:10" x14ac:dyDescent="0.2">
      <c r="B686" s="24"/>
      <c r="C686" s="81"/>
      <c r="D686" s="81"/>
      <c r="E686" s="81"/>
      <c r="F686" s="81"/>
      <c r="G686" s="81"/>
      <c r="H686" s="81"/>
      <c r="I686" s="81"/>
      <c r="J686" s="36"/>
    </row>
    <row r="687" spans="1:10" x14ac:dyDescent="0.2">
      <c r="B687" s="24"/>
      <c r="C687" s="81"/>
      <c r="D687" s="81"/>
      <c r="E687" s="81"/>
      <c r="F687" s="81"/>
      <c r="G687" s="81"/>
      <c r="H687" s="81"/>
      <c r="I687" s="81"/>
      <c r="J687" s="36"/>
    </row>
    <row r="688" spans="1:10" x14ac:dyDescent="0.2">
      <c r="B688" s="24"/>
      <c r="C688" s="81"/>
      <c r="D688" s="81"/>
      <c r="E688" s="81"/>
      <c r="F688" s="81"/>
      <c r="G688" s="81"/>
      <c r="H688" s="81"/>
      <c r="I688" s="81"/>
      <c r="J688" s="36"/>
    </row>
    <row r="689" spans="2:10" x14ac:dyDescent="0.2">
      <c r="B689" s="24"/>
      <c r="C689" s="81"/>
      <c r="D689" s="81"/>
      <c r="E689" s="81"/>
      <c r="F689" s="81"/>
      <c r="G689" s="81"/>
      <c r="H689" s="81"/>
      <c r="I689" s="81"/>
      <c r="J689" s="36"/>
    </row>
    <row r="690" spans="2:10" x14ac:dyDescent="0.2">
      <c r="B690" s="24"/>
      <c r="C690" s="81"/>
      <c r="D690" s="81"/>
      <c r="E690" s="81"/>
      <c r="F690" s="81"/>
      <c r="G690" s="81"/>
      <c r="H690" s="81"/>
      <c r="I690" s="81"/>
      <c r="J690" s="36"/>
    </row>
    <row r="691" spans="2:10" x14ac:dyDescent="0.2">
      <c r="B691" s="24"/>
      <c r="C691" s="81"/>
      <c r="D691" s="81"/>
      <c r="E691" s="81"/>
      <c r="F691" s="81"/>
      <c r="G691" s="81"/>
      <c r="H691" s="81"/>
      <c r="I691" s="81"/>
      <c r="J691" s="36"/>
    </row>
    <row r="692" spans="2:10" x14ac:dyDescent="0.2">
      <c r="B692" s="24"/>
      <c r="C692" s="81"/>
      <c r="D692" s="81"/>
      <c r="E692" s="81"/>
      <c r="F692" s="81"/>
      <c r="G692" s="81"/>
      <c r="H692" s="81"/>
      <c r="I692" s="81"/>
      <c r="J692" s="36"/>
    </row>
    <row r="693" spans="2:10" x14ac:dyDescent="0.2">
      <c r="B693" s="24"/>
      <c r="C693" s="81"/>
      <c r="D693" s="81"/>
      <c r="E693" s="81"/>
      <c r="F693" s="81"/>
      <c r="G693" s="81"/>
      <c r="H693" s="81"/>
      <c r="I693" s="81"/>
      <c r="J693" s="36"/>
    </row>
    <row r="694" spans="2:10" x14ac:dyDescent="0.2">
      <c r="B694" s="24"/>
      <c r="C694" s="81"/>
      <c r="D694" s="81"/>
      <c r="E694" s="81"/>
      <c r="F694" s="81"/>
      <c r="G694" s="81"/>
      <c r="H694" s="81"/>
      <c r="I694" s="81"/>
      <c r="J694" s="36"/>
    </row>
    <row r="695" spans="2:10" x14ac:dyDescent="0.2">
      <c r="B695" s="24"/>
      <c r="C695" s="81"/>
      <c r="D695" s="81"/>
      <c r="E695" s="81"/>
      <c r="F695" s="81"/>
      <c r="G695" s="81"/>
      <c r="H695" s="81"/>
      <c r="I695" s="81"/>
      <c r="J695" s="36"/>
    </row>
    <row r="696" spans="2:10" x14ac:dyDescent="0.2">
      <c r="B696" s="24"/>
      <c r="C696" s="81"/>
      <c r="D696" s="81"/>
      <c r="E696" s="81"/>
      <c r="F696" s="81"/>
      <c r="G696" s="81"/>
      <c r="H696" s="81"/>
      <c r="I696" s="81"/>
      <c r="J696" s="36"/>
    </row>
    <row r="697" spans="2:10" x14ac:dyDescent="0.2">
      <c r="B697" s="24"/>
      <c r="C697" s="81"/>
      <c r="D697" s="81"/>
      <c r="E697" s="81"/>
      <c r="F697" s="81"/>
      <c r="G697" s="81"/>
      <c r="H697" s="81"/>
      <c r="I697" s="81"/>
      <c r="J697" s="36"/>
    </row>
    <row r="698" spans="2:10" x14ac:dyDescent="0.2">
      <c r="B698" s="24"/>
      <c r="C698" s="81"/>
      <c r="D698" s="81"/>
      <c r="E698" s="81"/>
      <c r="F698" s="81"/>
      <c r="G698" s="81"/>
      <c r="H698" s="81"/>
      <c r="I698" s="81"/>
      <c r="J698" s="36"/>
    </row>
    <row r="699" spans="2:10" x14ac:dyDescent="0.2">
      <c r="B699" s="24"/>
      <c r="C699" s="81"/>
      <c r="D699" s="81"/>
      <c r="E699" s="81"/>
      <c r="F699" s="81"/>
      <c r="G699" s="81"/>
      <c r="H699" s="81"/>
      <c r="I699" s="81"/>
      <c r="J699" s="36"/>
    </row>
    <row r="700" spans="2:10" x14ac:dyDescent="0.2">
      <c r="B700" s="24"/>
      <c r="C700" s="81"/>
      <c r="D700" s="81"/>
      <c r="E700" s="81"/>
      <c r="F700" s="81"/>
      <c r="G700" s="81"/>
      <c r="H700" s="81"/>
      <c r="I700" s="81"/>
      <c r="J700" s="36"/>
    </row>
    <row r="701" spans="2:10" x14ac:dyDescent="0.2">
      <c r="B701" s="24"/>
      <c r="C701" s="81"/>
      <c r="D701" s="81"/>
      <c r="E701" s="81"/>
      <c r="F701" s="81"/>
      <c r="G701" s="81"/>
      <c r="H701" s="81"/>
      <c r="I701" s="81"/>
      <c r="J701" s="36"/>
    </row>
    <row r="702" spans="2:10" x14ac:dyDescent="0.2">
      <c r="B702" s="24"/>
      <c r="C702" s="81"/>
      <c r="D702" s="81"/>
      <c r="E702" s="81"/>
      <c r="F702" s="81"/>
      <c r="G702" s="81"/>
      <c r="H702" s="81"/>
      <c r="I702" s="81"/>
      <c r="J702" s="36"/>
    </row>
    <row r="703" spans="2:10" x14ac:dyDescent="0.2">
      <c r="B703" s="24"/>
      <c r="C703" s="81"/>
      <c r="D703" s="81"/>
      <c r="E703" s="81"/>
      <c r="F703" s="81"/>
      <c r="G703" s="81"/>
      <c r="H703" s="81"/>
      <c r="I703" s="81"/>
      <c r="J703" s="36"/>
    </row>
    <row r="704" spans="2:10" x14ac:dyDescent="0.2">
      <c r="B704" s="24"/>
      <c r="C704" s="81"/>
      <c r="D704" s="81"/>
      <c r="E704" s="81"/>
      <c r="F704" s="81"/>
      <c r="G704" s="81"/>
      <c r="H704" s="81"/>
      <c r="I704" s="81"/>
      <c r="J704" s="36"/>
    </row>
    <row r="705" spans="2:10" x14ac:dyDescent="0.2">
      <c r="B705" s="24"/>
      <c r="C705" s="81"/>
      <c r="D705" s="81"/>
      <c r="E705" s="81"/>
      <c r="F705" s="81"/>
      <c r="G705" s="81"/>
      <c r="H705" s="81"/>
      <c r="I705" s="81"/>
      <c r="J705" s="36"/>
    </row>
    <row r="706" spans="2:10" x14ac:dyDescent="0.2">
      <c r="B706" s="24"/>
      <c r="C706" s="81"/>
      <c r="D706" s="81"/>
      <c r="E706" s="81"/>
      <c r="F706" s="81"/>
      <c r="G706" s="81"/>
      <c r="H706" s="81"/>
      <c r="I706" s="81"/>
      <c r="J706" s="36"/>
    </row>
    <row r="707" spans="2:10" x14ac:dyDescent="0.2">
      <c r="B707" s="24"/>
      <c r="C707" s="81"/>
      <c r="D707" s="81"/>
      <c r="E707" s="81"/>
      <c r="F707" s="81"/>
      <c r="G707" s="81"/>
      <c r="H707" s="81"/>
      <c r="I707" s="81"/>
      <c r="J707" s="36"/>
    </row>
    <row r="708" spans="2:10" x14ac:dyDescent="0.2">
      <c r="B708" s="24"/>
      <c r="C708" s="81"/>
      <c r="D708" s="81"/>
      <c r="E708" s="81"/>
      <c r="F708" s="81"/>
      <c r="G708" s="81"/>
      <c r="H708" s="81"/>
      <c r="I708" s="81"/>
      <c r="J708" s="36"/>
    </row>
    <row r="709" spans="2:10" x14ac:dyDescent="0.2">
      <c r="B709" s="24"/>
      <c r="C709" s="36"/>
      <c r="D709" s="36"/>
      <c r="E709" s="36"/>
      <c r="F709" s="81"/>
      <c r="G709" s="81"/>
      <c r="H709" s="81"/>
      <c r="I709" s="81"/>
      <c r="J709" s="36"/>
    </row>
    <row r="710" spans="2:10" x14ac:dyDescent="0.2">
      <c r="B710" s="24"/>
      <c r="C710" s="36"/>
      <c r="D710" s="36"/>
      <c r="E710" s="36"/>
      <c r="F710" s="81"/>
      <c r="G710" s="81"/>
      <c r="H710" s="81"/>
      <c r="I710" s="81"/>
      <c r="J710" s="36"/>
    </row>
    <row r="711" spans="2:10" x14ac:dyDescent="0.2">
      <c r="B711" s="24"/>
      <c r="C711" s="36"/>
      <c r="D711" s="36"/>
      <c r="E711" s="36"/>
      <c r="F711" s="81"/>
      <c r="G711" s="81"/>
      <c r="H711" s="81"/>
      <c r="I711" s="81"/>
      <c r="J711" s="36"/>
    </row>
    <row r="712" spans="2:10" x14ac:dyDescent="0.2">
      <c r="B712" s="24"/>
      <c r="C712" s="36"/>
      <c r="D712" s="36"/>
      <c r="E712" s="36"/>
      <c r="F712" s="81"/>
      <c r="G712" s="81"/>
      <c r="H712" s="81"/>
      <c r="I712" s="81"/>
      <c r="J712" s="36"/>
    </row>
    <row r="713" spans="2:10" x14ac:dyDescent="0.2">
      <c r="B713" s="24"/>
      <c r="C713" s="36"/>
      <c r="D713" s="36"/>
      <c r="E713" s="36"/>
      <c r="F713" s="81"/>
      <c r="G713" s="81"/>
      <c r="H713" s="81"/>
      <c r="I713" s="81"/>
      <c r="J713" s="36"/>
    </row>
    <row r="714" spans="2:10" x14ac:dyDescent="0.2">
      <c r="B714" s="24"/>
      <c r="C714" s="36"/>
      <c r="D714" s="36"/>
      <c r="E714" s="36"/>
      <c r="F714" s="81"/>
      <c r="G714" s="81"/>
      <c r="H714" s="81"/>
      <c r="I714" s="81"/>
      <c r="J714" s="36"/>
    </row>
    <row r="715" spans="2:10" x14ac:dyDescent="0.2">
      <c r="B715" s="24"/>
      <c r="C715" s="36"/>
      <c r="D715" s="36"/>
      <c r="E715" s="36"/>
      <c r="F715" s="81"/>
      <c r="G715" s="81"/>
      <c r="H715" s="81"/>
      <c r="I715" s="81"/>
      <c r="J715" s="36"/>
    </row>
    <row r="716" spans="2:10" x14ac:dyDescent="0.2">
      <c r="B716" s="24"/>
      <c r="C716" s="36"/>
      <c r="D716" s="36"/>
      <c r="E716" s="36"/>
      <c r="F716" s="81"/>
      <c r="G716" s="81"/>
      <c r="H716" s="81"/>
      <c r="I716" s="81"/>
      <c r="J716" s="36"/>
    </row>
    <row r="717" spans="2:10" x14ac:dyDescent="0.2">
      <c r="B717" s="24"/>
      <c r="C717" s="36"/>
      <c r="D717" s="36"/>
      <c r="E717" s="36"/>
      <c r="F717" s="81"/>
      <c r="G717" s="81"/>
      <c r="H717" s="81"/>
      <c r="I717" s="81"/>
      <c r="J717" s="36"/>
    </row>
    <row r="718" spans="2:10" x14ac:dyDescent="0.2">
      <c r="B718" s="24"/>
      <c r="C718" s="36"/>
      <c r="D718" s="36"/>
      <c r="E718" s="36"/>
      <c r="F718" s="81"/>
      <c r="G718" s="81"/>
      <c r="H718" s="81"/>
      <c r="I718" s="81"/>
      <c r="J718" s="36"/>
    </row>
    <row r="719" spans="2:10" x14ac:dyDescent="0.2">
      <c r="B719" s="24"/>
      <c r="C719" s="36"/>
      <c r="D719" s="36"/>
      <c r="E719" s="36"/>
      <c r="F719" s="81"/>
      <c r="G719" s="81"/>
      <c r="H719" s="81"/>
      <c r="I719" s="81"/>
      <c r="J719" s="36"/>
    </row>
    <row r="720" spans="2:10" x14ac:dyDescent="0.2">
      <c r="B720" s="24"/>
      <c r="C720" s="36"/>
      <c r="D720" s="36"/>
      <c r="E720" s="36"/>
      <c r="F720" s="81"/>
      <c r="G720" s="81"/>
      <c r="H720" s="81"/>
      <c r="I720" s="81"/>
      <c r="J720" s="36"/>
    </row>
    <row r="721" spans="2:10" x14ac:dyDescent="0.2">
      <c r="B721" s="24"/>
      <c r="C721" s="36"/>
      <c r="D721" s="36"/>
      <c r="E721" s="36"/>
      <c r="F721" s="81"/>
      <c r="G721" s="81"/>
      <c r="H721" s="81"/>
      <c r="I721" s="81"/>
      <c r="J721" s="36"/>
    </row>
    <row r="722" spans="2:10" x14ac:dyDescent="0.2">
      <c r="B722" s="24"/>
      <c r="C722" s="36"/>
      <c r="D722" s="36"/>
      <c r="E722" s="36"/>
      <c r="F722" s="81"/>
      <c r="G722" s="81"/>
      <c r="H722" s="81"/>
      <c r="I722" s="81"/>
      <c r="J722" s="36"/>
    </row>
    <row r="723" spans="2:10" x14ac:dyDescent="0.2">
      <c r="B723" s="24"/>
      <c r="C723" s="36"/>
      <c r="D723" s="36"/>
      <c r="E723" s="36"/>
      <c r="F723" s="81"/>
      <c r="G723" s="81"/>
      <c r="H723" s="81"/>
      <c r="I723" s="81"/>
      <c r="J723" s="36"/>
    </row>
    <row r="724" spans="2:10" x14ac:dyDescent="0.2">
      <c r="B724" s="24"/>
      <c r="C724" s="36"/>
      <c r="D724" s="36"/>
      <c r="E724" s="36"/>
      <c r="F724" s="81"/>
      <c r="G724" s="81"/>
      <c r="H724" s="81"/>
      <c r="I724" s="81"/>
      <c r="J724" s="36"/>
    </row>
    <row r="725" spans="2:10" x14ac:dyDescent="0.2">
      <c r="B725" s="24"/>
      <c r="C725" s="36"/>
      <c r="D725" s="36"/>
      <c r="E725" s="36"/>
      <c r="F725" s="81"/>
      <c r="G725" s="81"/>
      <c r="H725" s="81"/>
      <c r="I725" s="81"/>
      <c r="J725" s="36"/>
    </row>
    <row r="726" spans="2:10" x14ac:dyDescent="0.2">
      <c r="B726" s="24"/>
      <c r="C726" s="36"/>
      <c r="D726" s="36"/>
      <c r="E726" s="36"/>
      <c r="F726" s="81"/>
      <c r="G726" s="81"/>
      <c r="H726" s="81"/>
      <c r="I726" s="81"/>
      <c r="J726" s="36"/>
    </row>
    <row r="727" spans="2:10" x14ac:dyDescent="0.2">
      <c r="B727" s="24"/>
      <c r="C727" s="36"/>
      <c r="D727" s="36"/>
      <c r="E727" s="36"/>
      <c r="F727" s="81"/>
      <c r="G727" s="81"/>
      <c r="H727" s="81"/>
      <c r="I727" s="81"/>
      <c r="J727" s="36"/>
    </row>
    <row r="728" spans="2:10" x14ac:dyDescent="0.2">
      <c r="B728" s="24"/>
      <c r="C728" s="36"/>
      <c r="D728" s="36"/>
      <c r="E728" s="36"/>
      <c r="F728" s="81"/>
      <c r="G728" s="81"/>
      <c r="H728" s="81"/>
      <c r="I728" s="81"/>
      <c r="J728" s="36"/>
    </row>
    <row r="729" spans="2:10" x14ac:dyDescent="0.2">
      <c r="B729" s="24"/>
      <c r="C729" s="36"/>
      <c r="D729" s="36"/>
      <c r="E729" s="36"/>
      <c r="F729" s="81"/>
      <c r="G729" s="81"/>
      <c r="H729" s="81"/>
      <c r="I729" s="81"/>
      <c r="J729" s="36"/>
    </row>
    <row r="730" spans="2:10" x14ac:dyDescent="0.2">
      <c r="B730" s="24"/>
      <c r="C730" s="36"/>
      <c r="D730" s="36"/>
      <c r="E730" s="36"/>
      <c r="F730" s="81"/>
      <c r="G730" s="81"/>
      <c r="H730" s="81"/>
      <c r="I730" s="81"/>
      <c r="J730" s="36"/>
    </row>
    <row r="731" spans="2:10" x14ac:dyDescent="0.2">
      <c r="B731" s="24"/>
      <c r="C731" s="36"/>
      <c r="D731" s="36"/>
      <c r="E731" s="36"/>
      <c r="F731" s="81"/>
      <c r="G731" s="81"/>
      <c r="H731" s="81"/>
      <c r="I731" s="81"/>
      <c r="J731" s="36"/>
    </row>
    <row r="732" spans="2:10" x14ac:dyDescent="0.2">
      <c r="B732" s="24"/>
      <c r="C732" s="36"/>
      <c r="D732" s="36"/>
      <c r="E732" s="36"/>
      <c r="F732" s="81"/>
      <c r="G732" s="81"/>
      <c r="H732" s="81"/>
      <c r="I732" s="81"/>
      <c r="J732" s="36"/>
    </row>
    <row r="733" spans="2:10" x14ac:dyDescent="0.2">
      <c r="B733" s="24"/>
      <c r="C733" s="36"/>
      <c r="D733" s="36"/>
      <c r="E733" s="36"/>
      <c r="F733" s="81"/>
      <c r="G733" s="81"/>
      <c r="H733" s="81"/>
      <c r="I733" s="81"/>
      <c r="J733" s="36"/>
    </row>
    <row r="734" spans="2:10" x14ac:dyDescent="0.2">
      <c r="B734" s="24"/>
      <c r="C734" s="36"/>
      <c r="D734" s="36"/>
      <c r="E734" s="36"/>
      <c r="F734" s="81"/>
      <c r="G734" s="81"/>
      <c r="H734" s="81"/>
      <c r="I734" s="81"/>
      <c r="J734" s="36"/>
    </row>
    <row r="735" spans="2:10" x14ac:dyDescent="0.2">
      <c r="B735" s="24"/>
      <c r="C735" s="36"/>
      <c r="D735" s="36"/>
      <c r="E735" s="36"/>
      <c r="F735" s="81"/>
      <c r="G735" s="81"/>
      <c r="H735" s="81"/>
      <c r="I735" s="81"/>
      <c r="J735" s="36"/>
    </row>
    <row r="736" spans="2:10" x14ac:dyDescent="0.2">
      <c r="B736" s="24"/>
      <c r="C736" s="36"/>
      <c r="D736" s="36"/>
      <c r="E736" s="36"/>
      <c r="F736" s="81"/>
      <c r="G736" s="81"/>
      <c r="H736" s="81"/>
      <c r="I736" s="81"/>
      <c r="J736" s="36"/>
    </row>
    <row r="737" spans="2:10" x14ac:dyDescent="0.2">
      <c r="B737" s="24"/>
      <c r="C737" s="36"/>
      <c r="D737" s="36"/>
      <c r="E737" s="36"/>
      <c r="F737" s="81"/>
      <c r="G737" s="81"/>
      <c r="H737" s="81"/>
      <c r="I737" s="81"/>
      <c r="J737" s="36"/>
    </row>
    <row r="738" spans="2:10" x14ac:dyDescent="0.2">
      <c r="B738" s="24"/>
      <c r="C738" s="36"/>
      <c r="D738" s="36"/>
      <c r="E738" s="36"/>
      <c r="F738" s="81"/>
      <c r="G738" s="81"/>
      <c r="H738" s="81"/>
      <c r="I738" s="81"/>
      <c r="J738" s="36"/>
    </row>
    <row r="739" spans="2:10" x14ac:dyDescent="0.2">
      <c r="B739" s="24"/>
      <c r="C739" s="36"/>
      <c r="D739" s="36"/>
      <c r="E739" s="36"/>
      <c r="F739" s="81"/>
      <c r="G739" s="81"/>
      <c r="H739" s="81"/>
      <c r="I739" s="81"/>
      <c r="J739" s="36"/>
    </row>
    <row r="740" spans="2:10" x14ac:dyDescent="0.2">
      <c r="B740" s="24"/>
      <c r="C740" s="36"/>
      <c r="D740" s="36"/>
      <c r="E740" s="36"/>
      <c r="F740" s="81"/>
      <c r="G740" s="81"/>
      <c r="H740" s="81"/>
      <c r="I740" s="81"/>
      <c r="J740" s="36"/>
    </row>
    <row r="741" spans="2:10" x14ac:dyDescent="0.2">
      <c r="B741" s="24"/>
      <c r="C741" s="36"/>
      <c r="D741" s="36"/>
      <c r="E741" s="36"/>
      <c r="F741" s="81"/>
      <c r="G741" s="81"/>
      <c r="H741" s="81"/>
      <c r="I741" s="81"/>
      <c r="J741" s="36"/>
    </row>
    <row r="742" spans="2:10" x14ac:dyDescent="0.2">
      <c r="B742" s="24"/>
      <c r="C742" s="36"/>
      <c r="D742" s="36"/>
      <c r="E742" s="36"/>
      <c r="F742" s="81"/>
      <c r="G742" s="81"/>
      <c r="H742" s="81"/>
      <c r="I742" s="81"/>
      <c r="J742" s="36"/>
    </row>
    <row r="743" spans="2:10" x14ac:dyDescent="0.2">
      <c r="B743" s="24"/>
      <c r="C743" s="36"/>
      <c r="D743" s="36"/>
      <c r="E743" s="36"/>
      <c r="F743" s="81"/>
      <c r="G743" s="81"/>
      <c r="H743" s="81"/>
      <c r="I743" s="81"/>
      <c r="J743" s="36"/>
    </row>
    <row r="744" spans="2:10" x14ac:dyDescent="0.2">
      <c r="B744" s="24"/>
      <c r="C744" s="36"/>
      <c r="D744" s="36"/>
      <c r="E744" s="36"/>
      <c r="F744" s="81"/>
      <c r="G744" s="81"/>
      <c r="H744" s="81"/>
      <c r="I744" s="81"/>
      <c r="J744" s="36"/>
    </row>
    <row r="745" spans="2:10" x14ac:dyDescent="0.2">
      <c r="B745" s="24"/>
      <c r="C745" s="36"/>
      <c r="D745" s="36"/>
      <c r="E745" s="36"/>
      <c r="F745" s="81"/>
      <c r="G745" s="81"/>
      <c r="H745" s="81"/>
      <c r="I745" s="81"/>
      <c r="J745" s="36"/>
    </row>
    <row r="746" spans="2:10" x14ac:dyDescent="0.2">
      <c r="B746" s="24"/>
      <c r="C746" s="36"/>
      <c r="D746" s="36"/>
      <c r="E746" s="36"/>
      <c r="F746" s="81"/>
      <c r="G746" s="81"/>
      <c r="H746" s="81"/>
      <c r="I746" s="81"/>
      <c r="J746" s="36"/>
    </row>
    <row r="747" spans="2:10" x14ac:dyDescent="0.2">
      <c r="B747" s="24"/>
      <c r="C747" s="36"/>
      <c r="D747" s="36"/>
      <c r="E747" s="36"/>
      <c r="F747" s="81"/>
      <c r="G747" s="81"/>
      <c r="H747" s="81"/>
      <c r="I747" s="81"/>
      <c r="J747" s="36"/>
    </row>
    <row r="748" spans="2:10" x14ac:dyDescent="0.2">
      <c r="B748" s="24"/>
      <c r="C748" s="36"/>
      <c r="D748" s="36"/>
      <c r="E748" s="36"/>
      <c r="F748" s="81"/>
      <c r="G748" s="81"/>
      <c r="H748" s="81"/>
      <c r="I748" s="81"/>
      <c r="J748" s="36"/>
    </row>
    <row r="749" spans="2:10" x14ac:dyDescent="0.2">
      <c r="B749" s="24"/>
      <c r="C749" s="36"/>
      <c r="D749" s="36"/>
      <c r="E749" s="36"/>
      <c r="F749" s="81"/>
      <c r="G749" s="81"/>
      <c r="H749" s="81"/>
      <c r="I749" s="81"/>
      <c r="J749" s="36"/>
    </row>
    <row r="750" spans="2:10" x14ac:dyDescent="0.2">
      <c r="B750" s="24"/>
      <c r="C750" s="36"/>
      <c r="D750" s="36"/>
      <c r="E750" s="36"/>
      <c r="F750" s="81"/>
      <c r="G750" s="81"/>
      <c r="H750" s="81"/>
      <c r="I750" s="81"/>
      <c r="J750" s="36"/>
    </row>
    <row r="751" spans="2:10" x14ac:dyDescent="0.2">
      <c r="B751" s="24"/>
      <c r="C751" s="36"/>
      <c r="D751" s="36"/>
      <c r="E751" s="36"/>
      <c r="F751" s="81"/>
      <c r="G751" s="81"/>
      <c r="H751" s="81"/>
      <c r="I751" s="81"/>
      <c r="J751" s="36"/>
    </row>
    <row r="752" spans="2:10" x14ac:dyDescent="0.2">
      <c r="B752" s="24"/>
      <c r="C752" s="36"/>
      <c r="D752" s="36"/>
      <c r="E752" s="36"/>
      <c r="F752" s="81"/>
      <c r="G752" s="81"/>
      <c r="H752" s="81"/>
      <c r="I752" s="81"/>
      <c r="J752" s="36"/>
    </row>
    <row r="753" spans="2:10" x14ac:dyDescent="0.2">
      <c r="B753" s="24"/>
      <c r="C753" s="36"/>
      <c r="D753" s="36"/>
      <c r="E753" s="36"/>
      <c r="F753" s="81"/>
      <c r="G753" s="81"/>
      <c r="H753" s="81"/>
      <c r="I753" s="81"/>
      <c r="J753" s="36"/>
    </row>
    <row r="754" spans="2:10" x14ac:dyDescent="0.2">
      <c r="B754" s="24"/>
      <c r="C754" s="36"/>
      <c r="D754" s="36"/>
      <c r="E754" s="36"/>
      <c r="F754" s="81"/>
      <c r="G754" s="81"/>
      <c r="H754" s="81"/>
      <c r="I754" s="81"/>
      <c r="J754" s="36"/>
    </row>
    <row r="755" spans="2:10" x14ac:dyDescent="0.2">
      <c r="B755" s="24"/>
      <c r="C755" s="36"/>
      <c r="D755" s="36"/>
      <c r="E755" s="36"/>
      <c r="F755" s="81"/>
      <c r="G755" s="81"/>
      <c r="H755" s="81"/>
      <c r="I755" s="81"/>
      <c r="J755" s="36"/>
    </row>
    <row r="756" spans="2:10" x14ac:dyDescent="0.2">
      <c r="B756" s="24"/>
      <c r="C756" s="36"/>
      <c r="D756" s="36"/>
      <c r="E756" s="36"/>
      <c r="F756" s="81"/>
      <c r="G756" s="81"/>
      <c r="H756" s="81"/>
      <c r="I756" s="81"/>
      <c r="J756" s="36"/>
    </row>
    <row r="757" spans="2:10" x14ac:dyDescent="0.2">
      <c r="B757" s="24"/>
      <c r="C757" s="36"/>
      <c r="D757" s="36"/>
      <c r="E757" s="36"/>
      <c r="F757" s="81"/>
      <c r="G757" s="81"/>
      <c r="H757" s="81"/>
      <c r="I757" s="81"/>
      <c r="J757" s="36"/>
    </row>
    <row r="758" spans="2:10" x14ac:dyDescent="0.2">
      <c r="B758" s="24"/>
      <c r="C758" s="36"/>
      <c r="D758" s="36"/>
      <c r="E758" s="36"/>
      <c r="F758" s="81"/>
      <c r="G758" s="81"/>
      <c r="H758" s="81"/>
      <c r="I758" s="81"/>
      <c r="J758" s="36"/>
    </row>
    <row r="759" spans="2:10" x14ac:dyDescent="0.2">
      <c r="B759" s="24"/>
      <c r="C759" s="36"/>
      <c r="D759" s="36"/>
      <c r="E759" s="36"/>
      <c r="F759" s="81"/>
      <c r="G759" s="81"/>
      <c r="H759" s="81"/>
      <c r="I759" s="81"/>
      <c r="J759" s="36"/>
    </row>
    <row r="760" spans="2:10" x14ac:dyDescent="0.2">
      <c r="B760" s="24"/>
      <c r="C760" s="36"/>
      <c r="D760" s="36"/>
      <c r="E760" s="36"/>
      <c r="F760" s="81"/>
      <c r="G760" s="81"/>
      <c r="H760" s="81"/>
      <c r="I760" s="81"/>
      <c r="J760" s="36"/>
    </row>
    <row r="761" spans="2:10" x14ac:dyDescent="0.2">
      <c r="B761" s="24"/>
      <c r="C761" s="36"/>
      <c r="D761" s="36"/>
      <c r="E761" s="36"/>
      <c r="F761" s="81"/>
      <c r="G761" s="81"/>
      <c r="H761" s="81"/>
      <c r="I761" s="81"/>
      <c r="J761" s="36"/>
    </row>
    <row r="762" spans="2:10" x14ac:dyDescent="0.2">
      <c r="B762" s="24"/>
      <c r="C762" s="36"/>
      <c r="D762" s="36"/>
      <c r="E762" s="36"/>
      <c r="F762" s="81"/>
      <c r="G762" s="81"/>
      <c r="H762" s="81"/>
      <c r="I762" s="81"/>
      <c r="J762" s="36"/>
    </row>
    <row r="763" spans="2:10" x14ac:dyDescent="0.2">
      <c r="B763" s="24"/>
      <c r="C763" s="36"/>
      <c r="D763" s="36"/>
      <c r="E763" s="36"/>
      <c r="F763" s="81"/>
      <c r="G763" s="81"/>
      <c r="H763" s="81"/>
      <c r="I763" s="81"/>
      <c r="J763" s="36"/>
    </row>
    <row r="764" spans="2:10" x14ac:dyDescent="0.2">
      <c r="B764" s="24"/>
      <c r="C764" s="36"/>
      <c r="D764" s="36"/>
      <c r="E764" s="36"/>
      <c r="F764" s="81"/>
      <c r="G764" s="81"/>
      <c r="H764" s="81"/>
      <c r="I764" s="81"/>
      <c r="J764" s="36"/>
    </row>
    <row r="765" spans="2:10" x14ac:dyDescent="0.2">
      <c r="B765" s="24"/>
      <c r="C765" s="36"/>
      <c r="D765" s="36"/>
      <c r="E765" s="36"/>
      <c r="F765" s="81"/>
      <c r="G765" s="81"/>
      <c r="H765" s="81"/>
      <c r="I765" s="81"/>
      <c r="J765" s="36"/>
    </row>
    <row r="766" spans="2:10" x14ac:dyDescent="0.2">
      <c r="B766" s="24"/>
      <c r="C766" s="36"/>
      <c r="D766" s="36"/>
      <c r="E766" s="36"/>
      <c r="F766" s="81"/>
      <c r="G766" s="81"/>
      <c r="H766" s="81"/>
      <c r="I766" s="81"/>
      <c r="J766" s="36"/>
    </row>
    <row r="767" spans="2:10" x14ac:dyDescent="0.2">
      <c r="B767" s="24"/>
      <c r="C767" s="36"/>
      <c r="D767" s="36"/>
      <c r="E767" s="36"/>
      <c r="F767" s="81"/>
      <c r="G767" s="81"/>
      <c r="H767" s="81"/>
      <c r="I767" s="81"/>
      <c r="J767" s="36"/>
    </row>
    <row r="768" spans="2:10" x14ac:dyDescent="0.2">
      <c r="B768" s="24"/>
      <c r="C768" s="36"/>
      <c r="D768" s="36"/>
      <c r="E768" s="36"/>
      <c r="F768" s="81"/>
      <c r="G768" s="81"/>
      <c r="H768" s="81"/>
      <c r="I768" s="81"/>
      <c r="J768" s="36"/>
    </row>
    <row r="769" spans="2:10" x14ac:dyDescent="0.2">
      <c r="B769" s="24"/>
      <c r="C769" s="36"/>
      <c r="D769" s="36"/>
      <c r="E769" s="36"/>
      <c r="F769" s="81"/>
      <c r="G769" s="81"/>
      <c r="H769" s="81"/>
      <c r="I769" s="81"/>
      <c r="J769" s="36"/>
    </row>
    <row r="770" spans="2:10" x14ac:dyDescent="0.2">
      <c r="B770" s="24"/>
      <c r="C770" s="36"/>
      <c r="D770" s="36"/>
      <c r="E770" s="36"/>
      <c r="F770" s="81"/>
      <c r="G770" s="81"/>
      <c r="H770" s="81"/>
      <c r="I770" s="81"/>
      <c r="J770" s="36"/>
    </row>
    <row r="771" spans="2:10" x14ac:dyDescent="0.2">
      <c r="B771" s="24"/>
      <c r="C771" s="36"/>
      <c r="D771" s="36"/>
      <c r="E771" s="36"/>
      <c r="F771" s="81"/>
      <c r="G771" s="81"/>
      <c r="H771" s="81"/>
      <c r="I771" s="81"/>
      <c r="J771" s="36"/>
    </row>
    <row r="772" spans="2:10" x14ac:dyDescent="0.2">
      <c r="B772" s="24"/>
      <c r="C772" s="36"/>
      <c r="D772" s="36"/>
      <c r="E772" s="36"/>
      <c r="F772" s="81"/>
      <c r="G772" s="81"/>
      <c r="H772" s="81"/>
      <c r="I772" s="81"/>
      <c r="J772" s="36"/>
    </row>
    <row r="773" spans="2:10" x14ac:dyDescent="0.2">
      <c r="B773" s="24"/>
      <c r="C773" s="36"/>
      <c r="D773" s="36"/>
      <c r="E773" s="36"/>
      <c r="F773" s="81"/>
      <c r="G773" s="81"/>
      <c r="H773" s="81"/>
      <c r="I773" s="81"/>
      <c r="J773" s="36"/>
    </row>
    <row r="774" spans="2:10" x14ac:dyDescent="0.2">
      <c r="B774" s="24"/>
      <c r="C774" s="36"/>
      <c r="D774" s="36"/>
      <c r="E774" s="36"/>
      <c r="F774" s="81"/>
      <c r="G774" s="81"/>
      <c r="H774" s="81"/>
      <c r="I774" s="81"/>
      <c r="J774" s="36"/>
    </row>
    <row r="775" spans="2:10" x14ac:dyDescent="0.2">
      <c r="B775" s="24"/>
      <c r="C775" s="36"/>
      <c r="D775" s="36"/>
      <c r="E775" s="36"/>
      <c r="F775" s="81"/>
      <c r="G775" s="81"/>
      <c r="H775" s="81"/>
      <c r="I775" s="81"/>
      <c r="J775" s="36"/>
    </row>
    <row r="776" spans="2:10" x14ac:dyDescent="0.2">
      <c r="B776" s="24"/>
      <c r="C776" s="36"/>
      <c r="D776" s="36"/>
      <c r="E776" s="36"/>
      <c r="F776" s="81"/>
      <c r="G776" s="81"/>
      <c r="H776" s="81"/>
      <c r="I776" s="81"/>
      <c r="J776" s="36"/>
    </row>
    <row r="777" spans="2:10" x14ac:dyDescent="0.2">
      <c r="B777" s="24"/>
      <c r="C777" s="36"/>
      <c r="D777" s="36"/>
      <c r="E777" s="36"/>
      <c r="F777" s="81"/>
      <c r="G777" s="81"/>
      <c r="H777" s="81"/>
      <c r="I777" s="81"/>
      <c r="J777" s="36"/>
    </row>
    <row r="778" spans="2:10" x14ac:dyDescent="0.2">
      <c r="B778" s="24"/>
      <c r="C778" s="36"/>
      <c r="D778" s="36"/>
      <c r="E778" s="36"/>
      <c r="F778" s="81"/>
      <c r="G778" s="81"/>
      <c r="H778" s="81"/>
      <c r="I778" s="81"/>
      <c r="J778" s="36"/>
    </row>
    <row r="779" spans="2:10" x14ac:dyDescent="0.2">
      <c r="B779" s="24"/>
      <c r="C779" s="36"/>
      <c r="D779" s="36"/>
      <c r="E779" s="36"/>
      <c r="F779" s="81"/>
      <c r="G779" s="81"/>
      <c r="H779" s="81"/>
      <c r="I779" s="81"/>
      <c r="J779" s="36"/>
    </row>
    <row r="780" spans="2:10" x14ac:dyDescent="0.2">
      <c r="B780" s="24"/>
      <c r="C780" s="36"/>
      <c r="D780" s="36"/>
      <c r="E780" s="36"/>
      <c r="F780" s="81"/>
      <c r="G780" s="81"/>
      <c r="H780" s="81"/>
      <c r="I780" s="81"/>
      <c r="J780" s="36"/>
    </row>
    <row r="781" spans="2:10" x14ac:dyDescent="0.2">
      <c r="B781" s="24"/>
      <c r="C781" s="36"/>
      <c r="D781" s="36"/>
      <c r="E781" s="36"/>
      <c r="F781" s="81"/>
      <c r="G781" s="81"/>
      <c r="H781" s="81"/>
      <c r="I781" s="81"/>
      <c r="J781" s="36"/>
    </row>
    <row r="782" spans="2:10" x14ac:dyDescent="0.2">
      <c r="B782" s="24"/>
      <c r="C782" s="36"/>
      <c r="D782" s="36"/>
      <c r="E782" s="36"/>
      <c r="F782" s="81"/>
      <c r="G782" s="81"/>
      <c r="H782" s="81"/>
      <c r="I782" s="81"/>
      <c r="J782" s="36"/>
    </row>
    <row r="783" spans="2:10" x14ac:dyDescent="0.2">
      <c r="B783" s="24"/>
      <c r="C783" s="36"/>
      <c r="D783" s="36"/>
      <c r="E783" s="36"/>
      <c r="F783" s="81"/>
      <c r="G783" s="81"/>
      <c r="H783" s="81"/>
      <c r="I783" s="81"/>
      <c r="J783" s="36"/>
    </row>
    <row r="784" spans="2:10" x14ac:dyDescent="0.2">
      <c r="B784" s="24"/>
      <c r="C784" s="36"/>
      <c r="D784" s="36"/>
      <c r="E784" s="36"/>
      <c r="F784" s="81"/>
      <c r="G784" s="81"/>
      <c r="H784" s="81"/>
      <c r="I784" s="81"/>
      <c r="J784" s="36"/>
    </row>
    <row r="785" spans="2:10" x14ac:dyDescent="0.2">
      <c r="B785" s="24"/>
      <c r="C785" s="36"/>
      <c r="D785" s="36"/>
      <c r="E785" s="36"/>
      <c r="F785" s="81"/>
      <c r="G785" s="81"/>
      <c r="H785" s="81"/>
      <c r="I785" s="81"/>
      <c r="J785" s="36"/>
    </row>
    <row r="786" spans="2:10" x14ac:dyDescent="0.2">
      <c r="B786" s="24"/>
      <c r="C786" s="36"/>
      <c r="D786" s="36"/>
      <c r="E786" s="36"/>
      <c r="F786" s="81"/>
      <c r="G786" s="81"/>
      <c r="H786" s="81"/>
      <c r="I786" s="81"/>
      <c r="J786" s="36"/>
    </row>
    <row r="787" spans="2:10" x14ac:dyDescent="0.2">
      <c r="B787" s="24"/>
      <c r="C787" s="36"/>
      <c r="D787" s="36"/>
      <c r="E787" s="36"/>
      <c r="F787" s="81"/>
      <c r="G787" s="81"/>
      <c r="H787" s="81"/>
      <c r="I787" s="81"/>
      <c r="J787" s="36"/>
    </row>
    <row r="788" spans="2:10" x14ac:dyDescent="0.2">
      <c r="B788" s="24"/>
      <c r="C788" s="36"/>
      <c r="D788" s="36"/>
      <c r="E788" s="36"/>
      <c r="F788" s="81"/>
      <c r="G788" s="81"/>
      <c r="H788" s="81"/>
      <c r="I788" s="81"/>
      <c r="J788" s="36"/>
    </row>
    <row r="789" spans="2:10" x14ac:dyDescent="0.2">
      <c r="B789" s="24"/>
      <c r="C789" s="36"/>
      <c r="D789" s="36"/>
      <c r="E789" s="36"/>
      <c r="F789" s="81"/>
      <c r="G789" s="81"/>
      <c r="H789" s="81"/>
      <c r="I789" s="81"/>
      <c r="J789" s="36"/>
    </row>
    <row r="790" spans="2:10" x14ac:dyDescent="0.2">
      <c r="B790" s="24"/>
      <c r="C790" s="36"/>
      <c r="D790" s="36"/>
      <c r="E790" s="36"/>
      <c r="F790" s="81"/>
      <c r="G790" s="81"/>
      <c r="H790" s="81"/>
      <c r="I790" s="81"/>
      <c r="J790" s="36"/>
    </row>
    <row r="791" spans="2:10" x14ac:dyDescent="0.2">
      <c r="B791" s="24"/>
      <c r="C791" s="36"/>
      <c r="D791" s="36"/>
      <c r="E791" s="36"/>
      <c r="F791" s="81"/>
      <c r="G791" s="81"/>
      <c r="H791" s="81"/>
      <c r="I791" s="81"/>
      <c r="J791" s="36"/>
    </row>
    <row r="792" spans="2:10" x14ac:dyDescent="0.2">
      <c r="B792" s="24"/>
      <c r="C792" s="36"/>
      <c r="D792" s="36"/>
      <c r="E792" s="36"/>
      <c r="F792" s="81"/>
      <c r="G792" s="81"/>
      <c r="H792" s="81"/>
      <c r="I792" s="81"/>
      <c r="J792" s="36"/>
    </row>
    <row r="793" spans="2:10" x14ac:dyDescent="0.2">
      <c r="B793" s="24"/>
      <c r="C793" s="36"/>
      <c r="D793" s="36"/>
      <c r="E793" s="36"/>
      <c r="F793" s="81"/>
      <c r="G793" s="81"/>
      <c r="H793" s="81"/>
      <c r="I793" s="81"/>
      <c r="J793" s="36"/>
    </row>
    <row r="794" spans="2:10" x14ac:dyDescent="0.2">
      <c r="B794" s="24"/>
      <c r="C794" s="36"/>
      <c r="D794" s="36"/>
      <c r="E794" s="36"/>
      <c r="F794" s="81"/>
      <c r="G794" s="81"/>
      <c r="H794" s="81"/>
      <c r="I794" s="81"/>
      <c r="J794" s="36"/>
    </row>
    <row r="795" spans="2:10" x14ac:dyDescent="0.2">
      <c r="B795" s="24"/>
      <c r="C795" s="36"/>
      <c r="D795" s="36"/>
      <c r="E795" s="36"/>
      <c r="F795" s="81"/>
      <c r="G795" s="81"/>
      <c r="H795" s="81"/>
      <c r="I795" s="81"/>
      <c r="J795" s="36"/>
    </row>
    <row r="796" spans="2:10" x14ac:dyDescent="0.2">
      <c r="B796" s="24"/>
      <c r="C796" s="36"/>
      <c r="D796" s="36"/>
      <c r="E796" s="36"/>
      <c r="F796" s="81"/>
      <c r="G796" s="81"/>
      <c r="H796" s="81"/>
      <c r="I796" s="81"/>
      <c r="J796" s="36"/>
    </row>
    <row r="797" spans="2:10" x14ac:dyDescent="0.2">
      <c r="B797" s="24"/>
      <c r="C797" s="36"/>
      <c r="D797" s="36"/>
      <c r="E797" s="36"/>
      <c r="F797" s="81"/>
      <c r="G797" s="81"/>
      <c r="H797" s="81"/>
      <c r="I797" s="81"/>
      <c r="J797" s="36"/>
    </row>
    <row r="798" spans="2:10" x14ac:dyDescent="0.2">
      <c r="B798" s="24"/>
      <c r="C798" s="36"/>
      <c r="D798" s="36"/>
      <c r="E798" s="36"/>
      <c r="F798" s="81"/>
      <c r="G798" s="81"/>
      <c r="H798" s="81"/>
      <c r="I798" s="81"/>
      <c r="J798" s="36"/>
    </row>
    <row r="799" spans="2:10" x14ac:dyDescent="0.2">
      <c r="B799" s="24"/>
      <c r="C799" s="36"/>
      <c r="D799" s="36"/>
      <c r="E799" s="36"/>
      <c r="F799" s="81"/>
      <c r="G799" s="81"/>
      <c r="H799" s="81"/>
      <c r="I799" s="81"/>
      <c r="J799" s="36"/>
    </row>
    <row r="800" spans="2:10" x14ac:dyDescent="0.2">
      <c r="B800" s="24"/>
      <c r="C800" s="36"/>
      <c r="D800" s="36"/>
      <c r="E800" s="36"/>
      <c r="F800" s="81"/>
      <c r="G800" s="81"/>
      <c r="H800" s="81"/>
      <c r="I800" s="81"/>
      <c r="J800" s="36"/>
    </row>
    <row r="801" spans="2:10" x14ac:dyDescent="0.2">
      <c r="B801" s="24"/>
      <c r="C801" s="36"/>
      <c r="D801" s="36"/>
      <c r="E801" s="36"/>
      <c r="F801" s="81"/>
      <c r="G801" s="81"/>
      <c r="H801" s="81"/>
      <c r="I801" s="81"/>
      <c r="J801" s="36"/>
    </row>
    <row r="802" spans="2:10" x14ac:dyDescent="0.2">
      <c r="B802" s="24"/>
      <c r="C802" s="36"/>
      <c r="D802" s="36"/>
      <c r="E802" s="36"/>
      <c r="F802" s="81"/>
      <c r="G802" s="81"/>
      <c r="H802" s="81"/>
      <c r="I802" s="81"/>
      <c r="J802" s="36"/>
    </row>
    <row r="803" spans="2:10" x14ac:dyDescent="0.2">
      <c r="B803" s="24"/>
      <c r="C803" s="36"/>
      <c r="D803" s="36"/>
      <c r="E803" s="36"/>
      <c r="F803" s="81"/>
      <c r="G803" s="81"/>
      <c r="H803" s="81"/>
      <c r="I803" s="81"/>
      <c r="J803" s="36"/>
    </row>
    <row r="804" spans="2:10" x14ac:dyDescent="0.2">
      <c r="B804" s="24"/>
      <c r="C804" s="36"/>
      <c r="D804" s="36"/>
      <c r="E804" s="36"/>
      <c r="F804" s="81"/>
      <c r="G804" s="81"/>
      <c r="H804" s="81"/>
      <c r="I804" s="81"/>
      <c r="J804" s="36"/>
    </row>
    <row r="805" spans="2:10" x14ac:dyDescent="0.2">
      <c r="B805" s="24"/>
      <c r="C805" s="36"/>
      <c r="D805" s="36"/>
      <c r="E805" s="36"/>
      <c r="F805" s="81"/>
      <c r="G805" s="81"/>
      <c r="H805" s="81"/>
      <c r="I805" s="81"/>
      <c r="J805" s="36"/>
    </row>
    <row r="806" spans="2:10" x14ac:dyDescent="0.2">
      <c r="B806" s="24"/>
      <c r="C806" s="36"/>
      <c r="D806" s="36"/>
      <c r="E806" s="36"/>
      <c r="F806" s="81"/>
      <c r="G806" s="81"/>
      <c r="H806" s="81"/>
      <c r="I806" s="81"/>
      <c r="J806" s="36"/>
    </row>
    <row r="807" spans="2:10" x14ac:dyDescent="0.2">
      <c r="B807" s="24"/>
      <c r="C807" s="36"/>
      <c r="D807" s="36"/>
      <c r="E807" s="36"/>
      <c r="F807" s="81"/>
      <c r="G807" s="81"/>
      <c r="H807" s="81"/>
      <c r="I807" s="81"/>
      <c r="J807" s="36"/>
    </row>
    <row r="808" spans="2:10" x14ac:dyDescent="0.2">
      <c r="B808" s="24"/>
      <c r="C808" s="36"/>
      <c r="D808" s="36"/>
      <c r="E808" s="36"/>
      <c r="F808" s="81"/>
      <c r="G808" s="81"/>
      <c r="H808" s="81"/>
      <c r="I808" s="81"/>
      <c r="J808" s="36"/>
    </row>
    <row r="809" spans="2:10" x14ac:dyDescent="0.2">
      <c r="B809" s="24"/>
      <c r="C809" s="36"/>
      <c r="D809" s="36"/>
      <c r="E809" s="36"/>
      <c r="F809" s="81"/>
      <c r="G809" s="81"/>
      <c r="H809" s="81"/>
      <c r="I809" s="81"/>
      <c r="J809" s="36"/>
    </row>
    <row r="810" spans="2:10" x14ac:dyDescent="0.2">
      <c r="B810" s="24"/>
      <c r="C810" s="36"/>
      <c r="D810" s="36"/>
      <c r="E810" s="36"/>
      <c r="F810" s="81"/>
      <c r="G810" s="81"/>
      <c r="H810" s="81"/>
      <c r="I810" s="81"/>
      <c r="J810" s="36"/>
    </row>
    <row r="811" spans="2:10" x14ac:dyDescent="0.2">
      <c r="B811" s="24"/>
      <c r="C811" s="36"/>
      <c r="D811" s="36"/>
      <c r="E811" s="36"/>
      <c r="F811" s="81"/>
      <c r="G811" s="81"/>
      <c r="H811" s="81"/>
      <c r="I811" s="81"/>
      <c r="J811" s="36"/>
    </row>
    <row r="812" spans="2:10" x14ac:dyDescent="0.2">
      <c r="B812" s="24"/>
      <c r="C812" s="36"/>
      <c r="D812" s="36"/>
      <c r="E812" s="36"/>
      <c r="F812" s="81"/>
      <c r="G812" s="81"/>
      <c r="H812" s="81"/>
      <c r="I812" s="81"/>
      <c r="J812" s="36"/>
    </row>
    <row r="813" spans="2:10" x14ac:dyDescent="0.2">
      <c r="B813" s="24"/>
      <c r="C813" s="36"/>
      <c r="D813" s="36"/>
      <c r="E813" s="36"/>
      <c r="F813" s="81"/>
      <c r="G813" s="81"/>
      <c r="H813" s="81"/>
      <c r="I813" s="81"/>
      <c r="J813" s="36"/>
    </row>
    <row r="814" spans="2:10" x14ac:dyDescent="0.2">
      <c r="B814" s="24"/>
      <c r="C814" s="36"/>
      <c r="D814" s="36"/>
      <c r="E814" s="36"/>
      <c r="F814" s="81"/>
      <c r="G814" s="81"/>
      <c r="H814" s="81"/>
      <c r="I814" s="81"/>
      <c r="J814" s="36"/>
    </row>
    <row r="815" spans="2:10" x14ac:dyDescent="0.2">
      <c r="B815" s="24"/>
      <c r="C815" s="36"/>
      <c r="D815" s="36"/>
      <c r="E815" s="36"/>
      <c r="F815" s="81"/>
      <c r="G815" s="81"/>
      <c r="H815" s="81"/>
      <c r="I815" s="81"/>
      <c r="J815" s="36"/>
    </row>
    <row r="816" spans="2:10" x14ac:dyDescent="0.2">
      <c r="B816" s="24"/>
      <c r="C816" s="36"/>
      <c r="D816" s="36"/>
      <c r="E816" s="36"/>
      <c r="F816" s="36"/>
      <c r="G816" s="36"/>
      <c r="H816" s="36"/>
      <c r="I816" s="36"/>
    </row>
    <row r="817" spans="2:9" x14ac:dyDescent="0.2">
      <c r="B817" s="24"/>
      <c r="C817" s="36"/>
      <c r="D817" s="36"/>
      <c r="E817" s="36"/>
      <c r="F817" s="36"/>
      <c r="G817" s="36"/>
      <c r="H817" s="36"/>
      <c r="I817" s="36"/>
    </row>
    <row r="818" spans="2:9" x14ac:dyDescent="0.2">
      <c r="B818" s="24"/>
      <c r="C818" s="36"/>
      <c r="D818" s="36"/>
      <c r="E818" s="36"/>
    </row>
    <row r="819" spans="2:9" x14ac:dyDescent="0.2">
      <c r="B819" s="24"/>
      <c r="C819" s="36"/>
      <c r="D819" s="36"/>
      <c r="E819" s="36"/>
    </row>
    <row r="820" spans="2:9" x14ac:dyDescent="0.2">
      <c r="B820" s="24"/>
      <c r="C820" s="36"/>
      <c r="D820" s="36"/>
      <c r="E820" s="36"/>
    </row>
    <row r="821" spans="2:9" x14ac:dyDescent="0.2">
      <c r="B821" s="24"/>
      <c r="C821" s="36"/>
      <c r="D821" s="36"/>
      <c r="E821" s="36"/>
    </row>
    <row r="822" spans="2:9" x14ac:dyDescent="0.2">
      <c r="B822" s="24"/>
      <c r="C822" s="36"/>
      <c r="D822" s="36"/>
      <c r="E822" s="36"/>
    </row>
    <row r="823" spans="2:9" x14ac:dyDescent="0.2">
      <c r="B823" s="24"/>
      <c r="C823" s="36"/>
      <c r="D823" s="36"/>
      <c r="E823" s="36"/>
    </row>
    <row r="824" spans="2:9" x14ac:dyDescent="0.2">
      <c r="B824" s="24"/>
      <c r="C824" s="36"/>
      <c r="D824" s="36"/>
      <c r="E824" s="36"/>
    </row>
    <row r="825" spans="2:9" x14ac:dyDescent="0.2">
      <c r="B825" s="24"/>
      <c r="C825" s="36"/>
      <c r="D825" s="36"/>
      <c r="E825" s="36"/>
    </row>
    <row r="826" spans="2:9" x14ac:dyDescent="0.2">
      <c r="B826" s="24"/>
      <c r="C826" s="36"/>
      <c r="D826" s="36"/>
      <c r="E826" s="36"/>
    </row>
    <row r="827" spans="2:9" x14ac:dyDescent="0.2">
      <c r="B827" s="24"/>
      <c r="C827" s="36"/>
      <c r="D827" s="36"/>
      <c r="E827" s="36"/>
    </row>
    <row r="828" spans="2:9" x14ac:dyDescent="0.2">
      <c r="B828" s="24"/>
      <c r="C828" s="36"/>
      <c r="D828" s="36"/>
      <c r="E828" s="36"/>
    </row>
    <row r="829" spans="2:9" x14ac:dyDescent="0.2">
      <c r="B829" s="24"/>
      <c r="C829" s="36"/>
      <c r="D829" s="36"/>
      <c r="E829" s="36"/>
    </row>
    <row r="830" spans="2:9" x14ac:dyDescent="0.2">
      <c r="B830" s="24"/>
      <c r="C830" s="36"/>
      <c r="D830" s="36"/>
      <c r="E830" s="36"/>
    </row>
    <row r="831" spans="2:9" x14ac:dyDescent="0.2">
      <c r="B831" s="24"/>
      <c r="C831" s="36"/>
      <c r="D831" s="36"/>
      <c r="E831" s="36"/>
    </row>
    <row r="832" spans="2:9" x14ac:dyDescent="0.2">
      <c r="B832" s="24"/>
      <c r="C832" s="36"/>
      <c r="D832" s="36"/>
      <c r="E832" s="36"/>
    </row>
    <row r="833" spans="2:5" x14ac:dyDescent="0.2">
      <c r="B833" s="24"/>
      <c r="C833" s="36"/>
      <c r="D833" s="36"/>
      <c r="E833" s="36"/>
    </row>
    <row r="834" spans="2:5" x14ac:dyDescent="0.2">
      <c r="B834" s="24"/>
      <c r="C834" s="36"/>
      <c r="D834" s="36"/>
      <c r="E834" s="36"/>
    </row>
    <row r="835" spans="2:5" x14ac:dyDescent="0.2">
      <c r="B835" s="24"/>
      <c r="C835" s="36"/>
      <c r="D835" s="36"/>
      <c r="E835" s="36"/>
    </row>
    <row r="836" spans="2:5" x14ac:dyDescent="0.2">
      <c r="B836" s="24"/>
      <c r="C836" s="36"/>
      <c r="D836" s="36"/>
      <c r="E836" s="36"/>
    </row>
    <row r="837" spans="2:5" x14ac:dyDescent="0.2">
      <c r="B837" s="24"/>
      <c r="C837" s="36"/>
      <c r="D837" s="36"/>
      <c r="E837" s="36"/>
    </row>
    <row r="838" spans="2:5" x14ac:dyDescent="0.2">
      <c r="B838" s="24"/>
      <c r="C838" s="36"/>
      <c r="D838" s="36"/>
      <c r="E838" s="36"/>
    </row>
    <row r="839" spans="2:5" x14ac:dyDescent="0.2">
      <c r="B839" s="24"/>
      <c r="C839" s="36"/>
      <c r="D839" s="36"/>
      <c r="E839" s="36"/>
    </row>
    <row r="840" spans="2:5" x14ac:dyDescent="0.2">
      <c r="B840" s="24"/>
      <c r="C840" s="36"/>
      <c r="D840" s="36"/>
      <c r="E840" s="36"/>
    </row>
    <row r="841" spans="2:5" x14ac:dyDescent="0.2">
      <c r="B841" s="24"/>
      <c r="C841" s="36"/>
      <c r="D841" s="36"/>
      <c r="E841" s="36"/>
    </row>
    <row r="842" spans="2:5" x14ac:dyDescent="0.2">
      <c r="B842" s="24"/>
      <c r="C842" s="36"/>
      <c r="D842" s="36"/>
      <c r="E842" s="36"/>
    </row>
    <row r="843" spans="2:5" x14ac:dyDescent="0.2">
      <c r="B843" s="24"/>
      <c r="C843" s="36"/>
      <c r="D843" s="36"/>
      <c r="E843" s="36"/>
    </row>
    <row r="844" spans="2:5" x14ac:dyDescent="0.2">
      <c r="B844" s="24"/>
      <c r="C844" s="36"/>
      <c r="D844" s="36"/>
      <c r="E844" s="36"/>
    </row>
    <row r="845" spans="2:5" x14ac:dyDescent="0.2">
      <c r="B845" s="24"/>
      <c r="C845" s="36"/>
      <c r="D845" s="36"/>
      <c r="E845" s="36"/>
    </row>
    <row r="846" spans="2:5" x14ac:dyDescent="0.2">
      <c r="B846" s="24"/>
      <c r="C846" s="36"/>
      <c r="D846" s="36"/>
      <c r="E846" s="36"/>
    </row>
    <row r="847" spans="2:5" x14ac:dyDescent="0.2">
      <c r="B847" s="24"/>
      <c r="C847" s="36"/>
      <c r="D847" s="36"/>
      <c r="E847" s="36"/>
    </row>
    <row r="848" spans="2:5" x14ac:dyDescent="0.2">
      <c r="B848" s="24"/>
      <c r="C848" s="36"/>
      <c r="D848" s="36"/>
      <c r="E848" s="36"/>
    </row>
    <row r="849" spans="2:5" x14ac:dyDescent="0.2">
      <c r="B849" s="24"/>
      <c r="C849" s="36"/>
      <c r="D849" s="36"/>
      <c r="E849" s="36"/>
    </row>
    <row r="850" spans="2:5" x14ac:dyDescent="0.2">
      <c r="B850" s="24"/>
      <c r="C850" s="36"/>
      <c r="D850" s="36"/>
      <c r="E850" s="36"/>
    </row>
    <row r="851" spans="2:5" x14ac:dyDescent="0.2">
      <c r="B851" s="24"/>
      <c r="C851" s="36"/>
      <c r="D851" s="36"/>
      <c r="E851" s="36"/>
    </row>
    <row r="852" spans="2:5" x14ac:dyDescent="0.2">
      <c r="B852" s="24"/>
      <c r="C852" s="36"/>
      <c r="D852" s="36"/>
      <c r="E852" s="36"/>
    </row>
    <row r="853" spans="2:5" x14ac:dyDescent="0.2">
      <c r="B853" s="24"/>
      <c r="C853" s="36"/>
      <c r="D853" s="36"/>
      <c r="E853" s="36"/>
    </row>
    <row r="854" spans="2:5" x14ac:dyDescent="0.2">
      <c r="B854" s="24"/>
      <c r="C854" s="36"/>
      <c r="D854" s="36"/>
      <c r="E854" s="36"/>
    </row>
    <row r="855" spans="2:5" x14ac:dyDescent="0.2">
      <c r="B855" s="24"/>
      <c r="C855" s="36"/>
      <c r="D855" s="36"/>
      <c r="E855" s="36"/>
    </row>
    <row r="856" spans="2:5" x14ac:dyDescent="0.2">
      <c r="B856" s="24"/>
      <c r="C856" s="36"/>
      <c r="D856" s="36"/>
      <c r="E856" s="36"/>
    </row>
    <row r="857" spans="2:5" x14ac:dyDescent="0.2">
      <c r="B857" s="24"/>
      <c r="C857" s="36"/>
      <c r="D857" s="36"/>
      <c r="E857" s="36"/>
    </row>
    <row r="858" spans="2:5" x14ac:dyDescent="0.2">
      <c r="B858" s="24"/>
      <c r="C858" s="36"/>
      <c r="D858" s="36"/>
      <c r="E858" s="36"/>
    </row>
    <row r="859" spans="2:5" x14ac:dyDescent="0.2">
      <c r="B859" s="24"/>
      <c r="C859" s="36"/>
      <c r="D859" s="36"/>
      <c r="E859" s="36"/>
    </row>
    <row r="860" spans="2:5" x14ac:dyDescent="0.2">
      <c r="B860" s="24"/>
      <c r="C860" s="36"/>
      <c r="D860" s="36"/>
      <c r="E860" s="36"/>
    </row>
    <row r="861" spans="2:5" x14ac:dyDescent="0.2">
      <c r="B861" s="24"/>
      <c r="C861" s="36"/>
      <c r="D861" s="36"/>
      <c r="E861" s="36"/>
    </row>
    <row r="862" spans="2:5" x14ac:dyDescent="0.2">
      <c r="B862" s="24"/>
      <c r="C862" s="36"/>
      <c r="D862" s="36"/>
      <c r="E862" s="36"/>
    </row>
    <row r="863" spans="2:5" x14ac:dyDescent="0.2">
      <c r="B863" s="24"/>
      <c r="C863" s="36"/>
      <c r="D863" s="36"/>
      <c r="E863" s="36"/>
    </row>
    <row r="864" spans="2:5" x14ac:dyDescent="0.2">
      <c r="B864" s="24"/>
      <c r="C864" s="36"/>
      <c r="D864" s="36"/>
      <c r="E864" s="36"/>
    </row>
    <row r="865" spans="2:5" x14ac:dyDescent="0.2">
      <c r="B865" s="24"/>
      <c r="C865" s="36"/>
      <c r="D865" s="36"/>
      <c r="E865" s="36"/>
    </row>
    <row r="866" spans="2:5" x14ac:dyDescent="0.2">
      <c r="B866" s="24"/>
      <c r="C866" s="36"/>
      <c r="D866" s="36"/>
      <c r="E866" s="36"/>
    </row>
    <row r="867" spans="2:5" x14ac:dyDescent="0.2">
      <c r="B867" s="24"/>
      <c r="C867" s="36"/>
      <c r="D867" s="36"/>
      <c r="E867" s="36"/>
    </row>
    <row r="868" spans="2:5" x14ac:dyDescent="0.2">
      <c r="B868" s="24"/>
      <c r="C868" s="36"/>
      <c r="D868" s="36"/>
      <c r="E868" s="36"/>
    </row>
    <row r="869" spans="2:5" x14ac:dyDescent="0.2">
      <c r="B869" s="24"/>
      <c r="C869" s="36"/>
      <c r="D869" s="36"/>
      <c r="E869" s="36"/>
    </row>
    <row r="870" spans="2:5" x14ac:dyDescent="0.2">
      <c r="B870" s="24"/>
      <c r="C870" s="36"/>
      <c r="D870" s="36"/>
      <c r="E870" s="36"/>
    </row>
    <row r="871" spans="2:5" x14ac:dyDescent="0.2">
      <c r="B871" s="24"/>
      <c r="C871" s="36"/>
      <c r="D871" s="36"/>
      <c r="E871" s="36"/>
    </row>
    <row r="872" spans="2:5" x14ac:dyDescent="0.2">
      <c r="B872" s="24"/>
      <c r="C872" s="36"/>
      <c r="D872" s="36"/>
      <c r="E872" s="36"/>
    </row>
    <row r="873" spans="2:5" x14ac:dyDescent="0.2">
      <c r="B873" s="24"/>
      <c r="C873" s="36"/>
      <c r="D873" s="36"/>
      <c r="E873" s="36"/>
    </row>
    <row r="874" spans="2:5" x14ac:dyDescent="0.2">
      <c r="B874" s="24"/>
      <c r="C874" s="36"/>
      <c r="D874" s="36"/>
      <c r="E874" s="36"/>
    </row>
    <row r="875" spans="2:5" x14ac:dyDescent="0.2">
      <c r="B875" s="24"/>
      <c r="C875" s="36"/>
      <c r="D875" s="36"/>
      <c r="E875" s="36"/>
    </row>
    <row r="876" spans="2:5" x14ac:dyDescent="0.2">
      <c r="B876" s="24"/>
      <c r="C876" s="36"/>
      <c r="D876" s="36"/>
      <c r="E876" s="36"/>
    </row>
    <row r="877" spans="2:5" x14ac:dyDescent="0.2">
      <c r="B877" s="24"/>
      <c r="C877" s="36"/>
      <c r="D877" s="36"/>
      <c r="E877" s="36"/>
    </row>
    <row r="878" spans="2:5" x14ac:dyDescent="0.2">
      <c r="B878" s="24"/>
      <c r="C878" s="36"/>
      <c r="D878" s="36"/>
      <c r="E878" s="36"/>
    </row>
    <row r="879" spans="2:5" x14ac:dyDescent="0.2">
      <c r="B879" s="24"/>
      <c r="C879" s="36"/>
      <c r="D879" s="36"/>
      <c r="E879" s="36"/>
    </row>
    <row r="880" spans="2:5" x14ac:dyDescent="0.2">
      <c r="B880" s="24"/>
      <c r="C880" s="36"/>
      <c r="D880" s="36"/>
      <c r="E880" s="36"/>
    </row>
    <row r="881" spans="2:5" x14ac:dyDescent="0.2">
      <c r="B881" s="24"/>
      <c r="C881" s="36"/>
      <c r="D881" s="36"/>
      <c r="E881" s="36"/>
    </row>
    <row r="882" spans="2:5" x14ac:dyDescent="0.2">
      <c r="B882" s="24"/>
      <c r="C882" s="36"/>
      <c r="D882" s="36"/>
      <c r="E882" s="36"/>
    </row>
    <row r="883" spans="2:5" x14ac:dyDescent="0.2">
      <c r="B883" s="24"/>
      <c r="C883" s="36"/>
      <c r="D883" s="36"/>
      <c r="E883" s="36"/>
    </row>
    <row r="884" spans="2:5" x14ac:dyDescent="0.2">
      <c r="B884" s="24"/>
      <c r="C884" s="36"/>
      <c r="D884" s="36"/>
      <c r="E884" s="36"/>
    </row>
    <row r="885" spans="2:5" x14ac:dyDescent="0.2">
      <c r="B885" s="24"/>
      <c r="C885" s="36"/>
      <c r="D885" s="36"/>
      <c r="E885" s="36"/>
    </row>
    <row r="886" spans="2:5" x14ac:dyDescent="0.2">
      <c r="B886" s="24"/>
      <c r="C886" s="36"/>
      <c r="D886" s="36"/>
      <c r="E886" s="36"/>
    </row>
    <row r="887" spans="2:5" x14ac:dyDescent="0.2">
      <c r="B887" s="24"/>
      <c r="C887" s="36"/>
      <c r="D887" s="36"/>
      <c r="E887" s="36"/>
    </row>
    <row r="888" spans="2:5" x14ac:dyDescent="0.2">
      <c r="B888" s="24"/>
      <c r="C888" s="36"/>
      <c r="D888" s="36"/>
      <c r="E888" s="36"/>
    </row>
    <row r="889" spans="2:5" x14ac:dyDescent="0.2">
      <c r="B889" s="24"/>
      <c r="C889" s="36"/>
      <c r="D889" s="36"/>
      <c r="E889" s="36"/>
    </row>
    <row r="890" spans="2:5" x14ac:dyDescent="0.2">
      <c r="B890" s="24"/>
      <c r="C890" s="36"/>
      <c r="D890" s="36"/>
      <c r="E890" s="36"/>
    </row>
    <row r="891" spans="2:5" x14ac:dyDescent="0.2">
      <c r="B891" s="24"/>
      <c r="C891" s="36"/>
      <c r="D891" s="36"/>
      <c r="E891" s="36"/>
    </row>
    <row r="892" spans="2:5" x14ac:dyDescent="0.2">
      <c r="B892" s="24"/>
      <c r="C892" s="36"/>
      <c r="D892" s="36"/>
      <c r="E892" s="36"/>
    </row>
    <row r="893" spans="2:5" x14ac:dyDescent="0.2">
      <c r="B893" s="24"/>
      <c r="C893" s="36"/>
      <c r="D893" s="36"/>
      <c r="E893" s="36"/>
    </row>
    <row r="894" spans="2:5" x14ac:dyDescent="0.2">
      <c r="B894" s="24"/>
      <c r="C894" s="36"/>
      <c r="D894" s="36"/>
      <c r="E894" s="36"/>
    </row>
    <row r="895" spans="2:5" x14ac:dyDescent="0.2">
      <c r="B895" s="24"/>
      <c r="C895" s="36"/>
      <c r="D895" s="36"/>
      <c r="E895" s="36"/>
    </row>
    <row r="896" spans="2:5" x14ac:dyDescent="0.2">
      <c r="B896" s="24"/>
      <c r="C896" s="36"/>
      <c r="D896" s="36"/>
      <c r="E896" s="36"/>
    </row>
    <row r="897" spans="2:5" x14ac:dyDescent="0.2">
      <c r="B897" s="24"/>
      <c r="C897" s="36"/>
      <c r="D897" s="36"/>
      <c r="E897" s="36"/>
    </row>
    <row r="898" spans="2:5" x14ac:dyDescent="0.2">
      <c r="B898" s="24"/>
      <c r="C898" s="36"/>
      <c r="D898" s="36"/>
      <c r="E898" s="36"/>
    </row>
    <row r="899" spans="2:5" x14ac:dyDescent="0.2">
      <c r="B899" s="24"/>
      <c r="C899" s="36"/>
      <c r="D899" s="36"/>
      <c r="E899" s="36"/>
    </row>
    <row r="900" spans="2:5" x14ac:dyDescent="0.2">
      <c r="B900" s="24"/>
      <c r="C900" s="36"/>
      <c r="D900" s="36"/>
      <c r="E900" s="36"/>
    </row>
    <row r="901" spans="2:5" x14ac:dyDescent="0.2">
      <c r="B901" s="24"/>
      <c r="C901" s="36"/>
      <c r="D901" s="36"/>
      <c r="E901" s="36"/>
    </row>
    <row r="902" spans="2:5" x14ac:dyDescent="0.2">
      <c r="B902" s="24"/>
      <c r="C902" s="36"/>
      <c r="D902" s="36"/>
      <c r="E902" s="36"/>
    </row>
    <row r="903" spans="2:5" x14ac:dyDescent="0.2">
      <c r="B903" s="24"/>
      <c r="C903" s="36"/>
      <c r="D903" s="36"/>
      <c r="E903" s="36"/>
    </row>
    <row r="904" spans="2:5" x14ac:dyDescent="0.2">
      <c r="B904" s="24"/>
      <c r="C904" s="36"/>
      <c r="D904" s="36"/>
      <c r="E904" s="36"/>
    </row>
    <row r="905" spans="2:5" x14ac:dyDescent="0.2">
      <c r="B905" s="24"/>
      <c r="C905" s="36"/>
      <c r="D905" s="36"/>
      <c r="E905" s="36"/>
    </row>
    <row r="906" spans="2:5" x14ac:dyDescent="0.2">
      <c r="B906" s="24"/>
      <c r="C906" s="36"/>
      <c r="D906" s="36"/>
      <c r="E906" s="36"/>
    </row>
    <row r="907" spans="2:5" x14ac:dyDescent="0.2">
      <c r="B907" s="24"/>
      <c r="C907" s="36"/>
      <c r="D907" s="36"/>
      <c r="E907" s="36"/>
    </row>
    <row r="908" spans="2:5" x14ac:dyDescent="0.2">
      <c r="B908" s="24"/>
      <c r="C908" s="36"/>
      <c r="D908" s="36"/>
      <c r="E908" s="36"/>
    </row>
    <row r="909" spans="2:5" x14ac:dyDescent="0.2">
      <c r="B909" s="24"/>
      <c r="C909" s="36"/>
      <c r="D909" s="36"/>
      <c r="E909" s="36"/>
    </row>
    <row r="910" spans="2:5" x14ac:dyDescent="0.2">
      <c r="B910" s="24"/>
      <c r="C910" s="36"/>
      <c r="D910" s="36"/>
      <c r="E910" s="36"/>
    </row>
    <row r="911" spans="2:5" x14ac:dyDescent="0.2">
      <c r="B911" s="24"/>
      <c r="C911" s="36"/>
      <c r="D911" s="36"/>
      <c r="E911" s="36"/>
    </row>
    <row r="912" spans="2:5" x14ac:dyDescent="0.2">
      <c r="B912" s="24"/>
      <c r="C912" s="36"/>
      <c r="D912" s="36"/>
      <c r="E912" s="36"/>
    </row>
    <row r="913" spans="2:5" x14ac:dyDescent="0.2">
      <c r="B913" s="24"/>
      <c r="C913" s="36"/>
      <c r="D913" s="36"/>
      <c r="E913" s="36"/>
    </row>
    <row r="914" spans="2:5" x14ac:dyDescent="0.2">
      <c r="B914" s="24"/>
      <c r="C914" s="36"/>
      <c r="D914" s="36"/>
      <c r="E914" s="36"/>
    </row>
    <row r="915" spans="2:5" x14ac:dyDescent="0.2">
      <c r="B915" s="24"/>
      <c r="C915" s="36"/>
      <c r="D915" s="36"/>
      <c r="E915" s="36"/>
    </row>
    <row r="916" spans="2:5" x14ac:dyDescent="0.2">
      <c r="B916" s="24"/>
      <c r="C916" s="36"/>
      <c r="D916" s="36"/>
      <c r="E916" s="36"/>
    </row>
    <row r="917" spans="2:5" x14ac:dyDescent="0.2">
      <c r="B917" s="24"/>
      <c r="C917" s="36"/>
      <c r="D917" s="36"/>
      <c r="E917" s="36"/>
    </row>
    <row r="918" spans="2:5" x14ac:dyDescent="0.2">
      <c r="B918" s="24"/>
      <c r="C918" s="36"/>
      <c r="D918" s="36"/>
      <c r="E918" s="36"/>
    </row>
    <row r="919" spans="2:5" x14ac:dyDescent="0.2">
      <c r="B919" s="24"/>
      <c r="C919" s="36"/>
      <c r="D919" s="36"/>
      <c r="E919" s="36"/>
    </row>
    <row r="920" spans="2:5" x14ac:dyDescent="0.2">
      <c r="B920" s="24"/>
      <c r="C920" s="36"/>
      <c r="D920" s="36"/>
      <c r="E920" s="36"/>
    </row>
    <row r="921" spans="2:5" x14ac:dyDescent="0.2">
      <c r="B921" s="24"/>
      <c r="C921" s="36"/>
      <c r="D921" s="36"/>
      <c r="E921" s="36"/>
    </row>
    <row r="922" spans="2:5" x14ac:dyDescent="0.2">
      <c r="B922" s="24"/>
      <c r="C922" s="36"/>
      <c r="D922" s="36"/>
      <c r="E922" s="36"/>
    </row>
    <row r="923" spans="2:5" x14ac:dyDescent="0.2">
      <c r="B923" s="24"/>
      <c r="C923" s="36"/>
      <c r="D923" s="36"/>
      <c r="E923" s="36"/>
    </row>
    <row r="924" spans="2:5" x14ac:dyDescent="0.2">
      <c r="B924" s="24"/>
      <c r="C924" s="36"/>
      <c r="D924" s="36"/>
      <c r="E924" s="36"/>
    </row>
    <row r="925" spans="2:5" x14ac:dyDescent="0.2">
      <c r="B925" s="24"/>
      <c r="C925" s="36"/>
      <c r="D925" s="36"/>
      <c r="E925" s="36"/>
    </row>
    <row r="926" spans="2:5" x14ac:dyDescent="0.2">
      <c r="B926" s="24"/>
      <c r="C926" s="36"/>
      <c r="D926" s="36"/>
      <c r="E926" s="36"/>
    </row>
    <row r="927" spans="2:5" x14ac:dyDescent="0.2">
      <c r="B927" s="24"/>
      <c r="C927" s="36"/>
      <c r="D927" s="36"/>
      <c r="E927" s="36"/>
    </row>
    <row r="928" spans="2:5" x14ac:dyDescent="0.2">
      <c r="B928" s="24"/>
      <c r="C928" s="36"/>
      <c r="D928" s="36"/>
      <c r="E928" s="36"/>
    </row>
    <row r="929" spans="2:5" x14ac:dyDescent="0.2">
      <c r="B929" s="24"/>
      <c r="C929" s="36"/>
      <c r="D929" s="36"/>
      <c r="E929" s="36"/>
    </row>
    <row r="930" spans="2:5" x14ac:dyDescent="0.2">
      <c r="B930" s="24"/>
      <c r="C930" s="36"/>
      <c r="D930" s="36"/>
      <c r="E930" s="36"/>
    </row>
    <row r="931" spans="2:5" x14ac:dyDescent="0.2">
      <c r="B931" s="24"/>
      <c r="C931" s="36"/>
      <c r="D931" s="36"/>
      <c r="E931" s="36"/>
    </row>
    <row r="932" spans="2:5" x14ac:dyDescent="0.2">
      <c r="B932" s="24"/>
      <c r="C932" s="36"/>
      <c r="D932" s="36"/>
      <c r="E932" s="36"/>
    </row>
    <row r="933" spans="2:5" x14ac:dyDescent="0.2">
      <c r="B933" s="24"/>
      <c r="C933" s="36"/>
      <c r="D933" s="36"/>
      <c r="E933" s="36"/>
    </row>
    <row r="934" spans="2:5" x14ac:dyDescent="0.2">
      <c r="B934" s="24"/>
      <c r="C934" s="36"/>
      <c r="D934" s="36"/>
      <c r="E934" s="36"/>
    </row>
    <row r="935" spans="2:5" x14ac:dyDescent="0.2">
      <c r="B935" s="24"/>
      <c r="C935" s="36"/>
      <c r="D935" s="36"/>
      <c r="E935" s="36"/>
    </row>
    <row r="936" spans="2:5" x14ac:dyDescent="0.2">
      <c r="B936" s="24"/>
      <c r="C936" s="36"/>
      <c r="D936" s="36"/>
      <c r="E936" s="36"/>
    </row>
    <row r="937" spans="2:5" x14ac:dyDescent="0.2">
      <c r="B937" s="24"/>
      <c r="C937" s="36"/>
      <c r="D937" s="36"/>
      <c r="E937" s="36"/>
    </row>
    <row r="938" spans="2:5" x14ac:dyDescent="0.2">
      <c r="B938" s="24"/>
      <c r="C938" s="36"/>
      <c r="D938" s="36"/>
      <c r="E938" s="36"/>
    </row>
    <row r="939" spans="2:5" x14ac:dyDescent="0.2">
      <c r="B939" s="24"/>
      <c r="C939" s="36"/>
      <c r="D939" s="36"/>
      <c r="E939" s="36"/>
    </row>
    <row r="940" spans="2:5" x14ac:dyDescent="0.2">
      <c r="B940" s="24"/>
      <c r="C940" s="36"/>
      <c r="D940" s="36"/>
      <c r="E940" s="36"/>
    </row>
    <row r="941" spans="2:5" x14ac:dyDescent="0.2">
      <c r="B941" s="24"/>
      <c r="C941" s="36"/>
      <c r="D941" s="36"/>
      <c r="E941" s="36"/>
    </row>
    <row r="942" spans="2:5" x14ac:dyDescent="0.2">
      <c r="B942" s="24"/>
      <c r="C942" s="36"/>
      <c r="D942" s="36"/>
      <c r="E942" s="36"/>
    </row>
    <row r="943" spans="2:5" x14ac:dyDescent="0.2">
      <c r="B943" s="24"/>
      <c r="C943" s="36"/>
      <c r="D943" s="36"/>
      <c r="E943" s="36"/>
    </row>
    <row r="944" spans="2:5" x14ac:dyDescent="0.2">
      <c r="B944" s="24"/>
      <c r="C944" s="36"/>
      <c r="D944" s="36"/>
      <c r="E944" s="36"/>
    </row>
    <row r="945" spans="2:5" x14ac:dyDescent="0.2">
      <c r="B945" s="24"/>
      <c r="C945" s="36"/>
      <c r="D945" s="36"/>
      <c r="E945" s="36"/>
    </row>
    <row r="946" spans="2:5" x14ac:dyDescent="0.2">
      <c r="B946" s="24"/>
      <c r="C946" s="36"/>
      <c r="D946" s="36"/>
      <c r="E946" s="36"/>
    </row>
    <row r="947" spans="2:5" x14ac:dyDescent="0.2">
      <c r="B947" s="24"/>
      <c r="C947" s="36"/>
      <c r="D947" s="36"/>
      <c r="E947" s="36"/>
    </row>
    <row r="948" spans="2:5" x14ac:dyDescent="0.2">
      <c r="B948" s="24"/>
      <c r="C948" s="36"/>
      <c r="D948" s="36"/>
      <c r="E948" s="36"/>
    </row>
    <row r="949" spans="2:5" x14ac:dyDescent="0.2">
      <c r="B949" s="24"/>
      <c r="C949" s="36"/>
      <c r="D949" s="36"/>
      <c r="E949" s="36"/>
    </row>
    <row r="950" spans="2:5" x14ac:dyDescent="0.2">
      <c r="B950" s="24"/>
      <c r="C950" s="36"/>
      <c r="D950" s="36"/>
      <c r="E950" s="36"/>
    </row>
    <row r="951" spans="2:5" x14ac:dyDescent="0.2">
      <c r="B951" s="24"/>
      <c r="C951" s="36"/>
      <c r="D951" s="36"/>
      <c r="E951" s="36"/>
    </row>
    <row r="952" spans="2:5" x14ac:dyDescent="0.2">
      <c r="B952" s="24"/>
      <c r="C952" s="36"/>
      <c r="D952" s="36"/>
      <c r="E952" s="36"/>
    </row>
    <row r="953" spans="2:5" x14ac:dyDescent="0.2">
      <c r="B953" s="24"/>
      <c r="C953" s="36"/>
      <c r="D953" s="36"/>
      <c r="E953" s="36"/>
    </row>
    <row r="954" spans="2:5" x14ac:dyDescent="0.2">
      <c r="B954" s="24"/>
      <c r="C954" s="36"/>
      <c r="D954" s="36"/>
      <c r="E954" s="36"/>
    </row>
    <row r="955" spans="2:5" x14ac:dyDescent="0.2">
      <c r="B955" s="24"/>
      <c r="C955" s="36"/>
      <c r="D955" s="36"/>
      <c r="E955" s="36"/>
    </row>
    <row r="956" spans="2:5" x14ac:dyDescent="0.2">
      <c r="B956" s="24"/>
      <c r="C956" s="36"/>
      <c r="D956" s="36"/>
      <c r="E956" s="36"/>
    </row>
    <row r="957" spans="2:5" x14ac:dyDescent="0.2">
      <c r="B957" s="24"/>
      <c r="C957" s="36"/>
      <c r="D957" s="36"/>
      <c r="E957" s="36"/>
    </row>
    <row r="958" spans="2:5" x14ac:dyDescent="0.2">
      <c r="B958" s="24"/>
      <c r="C958" s="36"/>
      <c r="D958" s="36"/>
      <c r="E958" s="36"/>
    </row>
    <row r="959" spans="2:5" x14ac:dyDescent="0.2">
      <c r="B959" s="24"/>
      <c r="C959" s="36"/>
      <c r="D959" s="36"/>
      <c r="E959" s="36"/>
    </row>
    <row r="960" spans="2:5" x14ac:dyDescent="0.2">
      <c r="B960" s="24"/>
      <c r="C960" s="36"/>
      <c r="D960" s="36"/>
      <c r="E960" s="36"/>
    </row>
    <row r="961" spans="2:5" x14ac:dyDescent="0.2">
      <c r="B961" s="24"/>
      <c r="C961" s="36"/>
      <c r="D961" s="36"/>
      <c r="E961" s="36"/>
    </row>
    <row r="962" spans="2:5" x14ac:dyDescent="0.2">
      <c r="B962" s="24"/>
      <c r="C962" s="36"/>
      <c r="D962" s="36"/>
      <c r="E962" s="36"/>
    </row>
    <row r="963" spans="2:5" x14ac:dyDescent="0.2">
      <c r="B963" s="24"/>
      <c r="C963" s="36"/>
      <c r="D963" s="36"/>
      <c r="E963" s="36"/>
    </row>
    <row r="964" spans="2:5" x14ac:dyDescent="0.2">
      <c r="B964" s="24"/>
      <c r="C964" s="36"/>
      <c r="D964" s="36"/>
      <c r="E964" s="36"/>
    </row>
    <row r="965" spans="2:5" x14ac:dyDescent="0.2">
      <c r="B965" s="24"/>
      <c r="C965" s="36"/>
      <c r="D965" s="36"/>
      <c r="E965" s="36"/>
    </row>
    <row r="966" spans="2:5" x14ac:dyDescent="0.2">
      <c r="B966" s="24"/>
      <c r="C966" s="36"/>
      <c r="D966" s="36"/>
      <c r="E966" s="36"/>
    </row>
    <row r="967" spans="2:5" x14ac:dyDescent="0.2">
      <c r="B967" s="24"/>
      <c r="C967" s="36"/>
      <c r="D967" s="36"/>
      <c r="E967" s="36"/>
    </row>
    <row r="968" spans="2:5" x14ac:dyDescent="0.2">
      <c r="B968" s="24"/>
      <c r="C968" s="36"/>
      <c r="D968" s="36"/>
      <c r="E968" s="36"/>
    </row>
    <row r="969" spans="2:5" x14ac:dyDescent="0.2">
      <c r="B969" s="24"/>
      <c r="C969" s="36"/>
      <c r="D969" s="36"/>
      <c r="E969" s="36"/>
    </row>
    <row r="970" spans="2:5" x14ac:dyDescent="0.2">
      <c r="B970" s="24"/>
      <c r="C970" s="36"/>
      <c r="D970" s="36"/>
      <c r="E970" s="36"/>
    </row>
    <row r="971" spans="2:5" x14ac:dyDescent="0.2">
      <c r="B971" s="24"/>
      <c r="C971" s="36"/>
      <c r="D971" s="36"/>
      <c r="E971" s="36"/>
    </row>
    <row r="972" spans="2:5" x14ac:dyDescent="0.2">
      <c r="B972" s="24"/>
      <c r="C972" s="36"/>
      <c r="D972" s="36"/>
      <c r="E972" s="36"/>
    </row>
    <row r="973" spans="2:5" x14ac:dyDescent="0.2">
      <c r="B973" s="24"/>
      <c r="C973" s="36"/>
      <c r="D973" s="36"/>
      <c r="E973" s="36"/>
    </row>
    <row r="974" spans="2:5" x14ac:dyDescent="0.2">
      <c r="B974" s="24"/>
      <c r="C974" s="36"/>
      <c r="D974" s="36"/>
      <c r="E974" s="36"/>
    </row>
    <row r="975" spans="2:5" x14ac:dyDescent="0.2">
      <c r="B975" s="24"/>
      <c r="C975" s="36"/>
      <c r="D975" s="36"/>
      <c r="E975" s="36"/>
    </row>
    <row r="976" spans="2:5" x14ac:dyDescent="0.2">
      <c r="B976" s="24"/>
      <c r="C976" s="36"/>
      <c r="D976" s="36"/>
      <c r="E976" s="36"/>
    </row>
    <row r="977" spans="2:5" x14ac:dyDescent="0.2">
      <c r="B977" s="24"/>
      <c r="C977" s="36"/>
      <c r="D977" s="36"/>
      <c r="E977" s="36"/>
    </row>
    <row r="978" spans="2:5" x14ac:dyDescent="0.2">
      <c r="B978" s="24"/>
      <c r="C978" s="36"/>
      <c r="D978" s="36"/>
      <c r="E978" s="36"/>
    </row>
    <row r="979" spans="2:5" x14ac:dyDescent="0.2">
      <c r="B979" s="24"/>
      <c r="C979" s="36"/>
      <c r="D979" s="36"/>
      <c r="E979" s="36"/>
    </row>
    <row r="980" spans="2:5" x14ac:dyDescent="0.2">
      <c r="B980" s="24"/>
      <c r="C980" s="36"/>
      <c r="D980" s="36"/>
      <c r="E980" s="36"/>
    </row>
    <row r="981" spans="2:5" x14ac:dyDescent="0.2">
      <c r="B981" s="24"/>
      <c r="C981" s="36"/>
      <c r="D981" s="36"/>
      <c r="E981" s="36"/>
    </row>
    <row r="982" spans="2:5" x14ac:dyDescent="0.2">
      <c r="B982" s="24"/>
      <c r="C982" s="36"/>
      <c r="D982" s="36"/>
      <c r="E982" s="36"/>
    </row>
    <row r="983" spans="2:5" x14ac:dyDescent="0.2">
      <c r="B983" s="24"/>
      <c r="C983" s="36"/>
      <c r="D983" s="36"/>
      <c r="E983" s="36"/>
    </row>
    <row r="984" spans="2:5" x14ac:dyDescent="0.2">
      <c r="B984" s="24"/>
      <c r="C984" s="36"/>
      <c r="D984" s="36"/>
      <c r="E984" s="36"/>
    </row>
    <row r="985" spans="2:5" x14ac:dyDescent="0.2">
      <c r="B985" s="24"/>
      <c r="C985" s="36"/>
      <c r="D985" s="36"/>
      <c r="E985" s="36"/>
    </row>
    <row r="986" spans="2:5" x14ac:dyDescent="0.2">
      <c r="B986" s="24"/>
      <c r="C986" s="36"/>
      <c r="D986" s="36"/>
      <c r="E986" s="36"/>
    </row>
    <row r="987" spans="2:5" x14ac:dyDescent="0.2">
      <c r="B987" s="24"/>
      <c r="C987" s="36"/>
      <c r="D987" s="36"/>
      <c r="E987" s="36"/>
    </row>
    <row r="988" spans="2:5" x14ac:dyDescent="0.2">
      <c r="B988" s="24"/>
      <c r="C988" s="36"/>
      <c r="D988" s="36"/>
      <c r="E988" s="36"/>
    </row>
    <row r="989" spans="2:5" x14ac:dyDescent="0.2">
      <c r="B989" s="24"/>
      <c r="C989" s="36"/>
      <c r="D989" s="36"/>
      <c r="E989" s="36"/>
    </row>
    <row r="990" spans="2:5" x14ac:dyDescent="0.2">
      <c r="B990" s="24"/>
      <c r="C990" s="36"/>
      <c r="D990" s="36"/>
      <c r="E990" s="36"/>
    </row>
    <row r="991" spans="2:5" x14ac:dyDescent="0.2">
      <c r="B991" s="24"/>
      <c r="C991" s="36"/>
      <c r="D991" s="36"/>
      <c r="E991" s="36"/>
    </row>
    <row r="992" spans="2:5" x14ac:dyDescent="0.2">
      <c r="B992" s="24"/>
      <c r="C992" s="36"/>
      <c r="D992" s="36"/>
      <c r="E992" s="36"/>
    </row>
    <row r="993" spans="2:5" x14ac:dyDescent="0.2">
      <c r="B993" s="24"/>
      <c r="C993" s="36"/>
      <c r="D993" s="36"/>
      <c r="E993" s="36"/>
    </row>
    <row r="994" spans="2:5" x14ac:dyDescent="0.2">
      <c r="B994" s="24"/>
      <c r="C994" s="36"/>
      <c r="D994" s="36"/>
      <c r="E994" s="36"/>
    </row>
    <row r="995" spans="2:5" x14ac:dyDescent="0.2">
      <c r="B995" s="24"/>
      <c r="C995" s="36"/>
      <c r="D995" s="36"/>
      <c r="E995" s="36"/>
    </row>
    <row r="996" spans="2:5" x14ac:dyDescent="0.2">
      <c r="B996" s="24"/>
      <c r="C996" s="36"/>
      <c r="D996" s="36"/>
      <c r="E996" s="36"/>
    </row>
    <row r="997" spans="2:5" x14ac:dyDescent="0.2">
      <c r="B997" s="24"/>
      <c r="C997" s="36"/>
      <c r="D997" s="36"/>
      <c r="E997" s="36"/>
    </row>
    <row r="998" spans="2:5" x14ac:dyDescent="0.2">
      <c r="B998" s="24"/>
      <c r="C998" s="36"/>
      <c r="D998" s="36"/>
      <c r="E998" s="36"/>
    </row>
    <row r="999" spans="2:5" x14ac:dyDescent="0.2">
      <c r="B999" s="24"/>
      <c r="C999" s="36"/>
      <c r="D999" s="36"/>
      <c r="E999" s="36"/>
    </row>
    <row r="1000" spans="2:5" x14ac:dyDescent="0.2">
      <c r="B1000" s="24"/>
      <c r="C1000" s="36"/>
      <c r="D1000" s="36"/>
      <c r="E1000" s="36"/>
    </row>
    <row r="1001" spans="2:5" x14ac:dyDescent="0.2">
      <c r="B1001" s="24"/>
      <c r="C1001" s="36"/>
      <c r="D1001" s="36"/>
      <c r="E1001" s="36"/>
    </row>
    <row r="1002" spans="2:5" x14ac:dyDescent="0.2">
      <c r="B1002" s="24"/>
      <c r="C1002" s="36"/>
      <c r="D1002" s="36"/>
      <c r="E1002" s="36"/>
    </row>
    <row r="1003" spans="2:5" x14ac:dyDescent="0.2">
      <c r="B1003" s="24"/>
      <c r="C1003" s="36"/>
      <c r="D1003" s="36"/>
      <c r="E1003" s="36"/>
    </row>
    <row r="1004" spans="2:5" x14ac:dyDescent="0.2">
      <c r="B1004" s="24"/>
      <c r="C1004" s="36"/>
      <c r="D1004" s="36"/>
      <c r="E1004" s="36"/>
    </row>
    <row r="1005" spans="2:5" x14ac:dyDescent="0.2">
      <c r="B1005" s="24"/>
      <c r="C1005" s="36"/>
      <c r="D1005" s="36"/>
      <c r="E1005" s="36"/>
    </row>
    <row r="1006" spans="2:5" x14ac:dyDescent="0.2">
      <c r="B1006" s="24"/>
      <c r="C1006" s="36"/>
      <c r="D1006" s="36"/>
      <c r="E1006" s="36"/>
    </row>
    <row r="1007" spans="2:5" x14ac:dyDescent="0.2">
      <c r="B1007" s="24"/>
      <c r="C1007" s="36"/>
      <c r="D1007" s="36"/>
      <c r="E1007" s="36"/>
    </row>
    <row r="1008" spans="2:5" x14ac:dyDescent="0.2">
      <c r="B1008" s="24"/>
      <c r="C1008" s="36"/>
      <c r="D1008" s="36"/>
      <c r="E1008" s="36"/>
    </row>
    <row r="1009" spans="2:5" x14ac:dyDescent="0.2">
      <c r="B1009" s="24"/>
      <c r="C1009" s="36"/>
      <c r="D1009" s="36"/>
      <c r="E1009" s="36"/>
    </row>
    <row r="1010" spans="2:5" x14ac:dyDescent="0.2">
      <c r="C1010" s="36"/>
      <c r="D1010" s="36"/>
      <c r="E1010" s="36"/>
    </row>
    <row r="1011" spans="2:5" x14ac:dyDescent="0.2">
      <c r="C1011" s="36"/>
      <c r="D1011" s="36"/>
      <c r="E1011" s="36"/>
    </row>
    <row r="1012" spans="2:5" x14ac:dyDescent="0.2">
      <c r="C1012" s="36"/>
      <c r="D1012" s="36"/>
      <c r="E1012" s="36"/>
    </row>
    <row r="1013" spans="2:5" x14ac:dyDescent="0.2">
      <c r="C1013" s="36"/>
      <c r="D1013" s="36"/>
      <c r="E1013" s="36"/>
    </row>
    <row r="1014" spans="2:5" x14ac:dyDescent="0.2">
      <c r="C1014" s="36"/>
      <c r="D1014" s="36"/>
      <c r="E1014" s="36"/>
    </row>
    <row r="1015" spans="2:5" x14ac:dyDescent="0.2">
      <c r="C1015" s="36"/>
      <c r="D1015" s="36"/>
      <c r="E1015" s="36"/>
    </row>
    <row r="1016" spans="2:5" x14ac:dyDescent="0.2">
      <c r="C1016" s="36"/>
      <c r="D1016" s="36"/>
      <c r="E1016" s="36"/>
    </row>
    <row r="1017" spans="2:5" x14ac:dyDescent="0.2">
      <c r="C1017" s="36"/>
      <c r="D1017" s="36"/>
      <c r="E1017" s="36"/>
    </row>
    <row r="1018" spans="2:5" x14ac:dyDescent="0.2">
      <c r="C1018" s="36"/>
      <c r="D1018" s="36"/>
      <c r="E1018" s="36"/>
    </row>
    <row r="1019" spans="2:5" x14ac:dyDescent="0.2">
      <c r="C1019" s="36"/>
      <c r="D1019" s="36"/>
      <c r="E1019" s="36"/>
    </row>
    <row r="1020" spans="2:5" x14ac:dyDescent="0.2">
      <c r="C1020" s="36"/>
      <c r="D1020" s="36"/>
      <c r="E1020" s="36"/>
    </row>
    <row r="1021" spans="2:5" x14ac:dyDescent="0.2">
      <c r="C1021" s="36"/>
      <c r="D1021" s="36"/>
      <c r="E1021" s="36"/>
    </row>
  </sheetData>
  <mergeCells count="11">
    <mergeCell ref="A415:B415"/>
    <mergeCell ref="A511:B511"/>
    <mergeCell ref="A5:B5"/>
    <mergeCell ref="A342:B342"/>
    <mergeCell ref="A360:B360"/>
    <mergeCell ref="A474:B474"/>
    <mergeCell ref="A444:B444"/>
    <mergeCell ref="A247:B247"/>
    <mergeCell ref="A222:B222"/>
    <mergeCell ref="A248:B248"/>
    <mergeCell ref="A182:B182"/>
  </mergeCells>
  <phoneticPr fontId="0" type="noConversion"/>
  <pageMargins left="0.74803149606299213" right="0.49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workbookViewId="0">
      <selection activeCell="A20" sqref="A20:C20"/>
    </sheetView>
  </sheetViews>
  <sheetFormatPr defaultRowHeight="12.75" x14ac:dyDescent="0.2"/>
  <cols>
    <col min="3" max="3" width="60.5703125" customWidth="1"/>
    <col min="4" max="4" width="18.28515625" customWidth="1"/>
    <col min="14" max="14" width="22.140625" customWidth="1"/>
  </cols>
  <sheetData>
    <row r="1" spans="1:18" x14ac:dyDescent="0.2">
      <c r="B1" s="28"/>
      <c r="C1" s="28"/>
      <c r="D1" s="28"/>
    </row>
    <row r="2" spans="1:18" x14ac:dyDescent="0.2">
      <c r="B2" s="28"/>
      <c r="C2" s="28"/>
      <c r="D2" s="28"/>
    </row>
    <row r="3" spans="1:18" x14ac:dyDescent="0.2">
      <c r="B3" s="28"/>
      <c r="C3" s="28"/>
      <c r="D3" s="28"/>
    </row>
    <row r="4" spans="1:18" x14ac:dyDescent="0.2">
      <c r="B4" s="28"/>
      <c r="C4" s="28"/>
      <c r="D4" s="28"/>
    </row>
    <row r="5" spans="1:18" x14ac:dyDescent="0.2">
      <c r="B5" s="28"/>
      <c r="C5" s="28"/>
      <c r="D5" s="28"/>
    </row>
    <row r="6" spans="1:18" x14ac:dyDescent="0.2">
      <c r="A6" s="34"/>
      <c r="B6" s="853" t="s">
        <v>53</v>
      </c>
      <c r="C6" s="854" t="s">
        <v>54</v>
      </c>
      <c r="D6" s="855"/>
      <c r="E6" s="843"/>
      <c r="F6" s="843"/>
      <c r="G6" s="843"/>
      <c r="H6" s="843"/>
      <c r="I6" s="843"/>
      <c r="J6" s="843"/>
      <c r="K6" s="843"/>
      <c r="L6" s="843"/>
      <c r="M6" s="843"/>
      <c r="N6" s="843"/>
      <c r="O6" s="843"/>
      <c r="P6" s="843"/>
      <c r="Q6" s="34"/>
      <c r="R6" s="34"/>
    </row>
    <row r="7" spans="1:18" x14ac:dyDescent="0.2">
      <c r="A7" s="34"/>
      <c r="B7" s="856"/>
      <c r="C7" s="854"/>
      <c r="D7" s="855"/>
      <c r="E7" s="843"/>
      <c r="F7" s="843"/>
      <c r="G7" s="843"/>
      <c r="H7" s="843"/>
      <c r="I7" s="843"/>
      <c r="J7" s="843"/>
      <c r="K7" s="843"/>
      <c r="L7" s="843"/>
      <c r="M7" s="843"/>
      <c r="N7" s="843"/>
      <c r="O7" s="843"/>
      <c r="P7" s="843"/>
      <c r="Q7" s="34"/>
      <c r="R7" s="34"/>
    </row>
    <row r="8" spans="1:18" ht="12.75" customHeight="1" x14ac:dyDescent="0.2">
      <c r="A8" s="34"/>
      <c r="B8" s="930" t="s">
        <v>23</v>
      </c>
      <c r="C8" s="931"/>
      <c r="D8" s="931"/>
      <c r="E8" s="843"/>
      <c r="F8" s="843"/>
      <c r="G8" s="843"/>
      <c r="H8" s="843"/>
      <c r="I8" s="843"/>
      <c r="J8" s="843"/>
      <c r="K8" s="843"/>
      <c r="L8" s="843"/>
      <c r="M8" s="843"/>
      <c r="N8" s="843"/>
      <c r="O8" s="843"/>
      <c r="P8" s="843"/>
      <c r="Q8" s="34"/>
      <c r="R8" s="34"/>
    </row>
    <row r="9" spans="1:18" x14ac:dyDescent="0.2">
      <c r="B9" s="28"/>
      <c r="C9" s="29"/>
      <c r="D9" s="28"/>
    </row>
    <row r="10" spans="1:18" x14ac:dyDescent="0.2">
      <c r="B10" s="932" t="s">
        <v>482</v>
      </c>
      <c r="C10" s="910"/>
      <c r="D10" s="910"/>
    </row>
    <row r="11" spans="1:18" x14ac:dyDescent="0.2">
      <c r="B11" s="932" t="s">
        <v>479</v>
      </c>
      <c r="C11" s="910"/>
      <c r="D11" s="910"/>
    </row>
    <row r="12" spans="1:18" x14ac:dyDescent="0.2">
      <c r="B12" s="28"/>
      <c r="C12" s="29"/>
      <c r="D12" s="28"/>
    </row>
    <row r="13" spans="1:18" x14ac:dyDescent="0.2">
      <c r="B13" s="28"/>
      <c r="C13" s="29"/>
      <c r="D13" s="28"/>
    </row>
    <row r="14" spans="1:18" x14ac:dyDescent="0.2">
      <c r="B14" s="28"/>
      <c r="C14" s="29"/>
      <c r="D14" s="28"/>
    </row>
    <row r="15" spans="1:18" x14ac:dyDescent="0.2">
      <c r="B15" s="28"/>
      <c r="C15" s="776" t="s">
        <v>55</v>
      </c>
      <c r="D15" s="28"/>
    </row>
    <row r="16" spans="1:18" x14ac:dyDescent="0.2">
      <c r="B16" s="28"/>
      <c r="C16" s="776"/>
      <c r="D16" s="28"/>
    </row>
    <row r="17" spans="1:19" x14ac:dyDescent="0.2">
      <c r="B17" s="28"/>
      <c r="C17" s="776"/>
      <c r="D17" s="28"/>
    </row>
    <row r="18" spans="1:19" x14ac:dyDescent="0.2">
      <c r="B18" s="28"/>
      <c r="C18" s="29"/>
      <c r="D18" s="28"/>
    </row>
    <row r="19" spans="1:19" x14ac:dyDescent="0.2">
      <c r="A19" s="932" t="s">
        <v>487</v>
      </c>
      <c r="B19" s="910"/>
      <c r="C19" s="910"/>
      <c r="D19" s="28"/>
    </row>
    <row r="20" spans="1:19" x14ac:dyDescent="0.2">
      <c r="A20" s="932" t="s">
        <v>488</v>
      </c>
      <c r="B20" s="933"/>
      <c r="C20" s="933"/>
      <c r="D20" s="827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</row>
    <row r="21" spans="1:19" x14ac:dyDescent="0.2">
      <c r="A21" t="s">
        <v>480</v>
      </c>
      <c r="B21" s="28" t="s">
        <v>100</v>
      </c>
      <c r="C21" s="29" t="s">
        <v>481</v>
      </c>
      <c r="D21" s="28"/>
    </row>
    <row r="22" spans="1:19" x14ac:dyDescent="0.2">
      <c r="B22" s="28"/>
      <c r="D22" s="28"/>
    </row>
    <row r="23" spans="1:19" x14ac:dyDescent="0.2">
      <c r="B23" s="28"/>
      <c r="D23" s="28"/>
    </row>
    <row r="24" spans="1:19" x14ac:dyDescent="0.2">
      <c r="B24" s="28"/>
      <c r="D24" s="28"/>
    </row>
    <row r="25" spans="1:19" x14ac:dyDescent="0.2">
      <c r="B25" s="28"/>
      <c r="D25" s="28"/>
    </row>
    <row r="26" spans="1:19" x14ac:dyDescent="0.2">
      <c r="B26" s="28"/>
      <c r="C26" s="30"/>
      <c r="D26" s="28"/>
      <c r="F26" s="152"/>
    </row>
    <row r="27" spans="1:19" x14ac:dyDescent="0.2">
      <c r="B27" s="28"/>
      <c r="C27" s="29"/>
      <c r="D27" s="28"/>
      <c r="F27" s="152"/>
    </row>
    <row r="28" spans="1:19" x14ac:dyDescent="0.2">
      <c r="A28" s="932" t="s">
        <v>486</v>
      </c>
      <c r="B28" s="910"/>
      <c r="C28" s="910"/>
      <c r="D28" s="910"/>
    </row>
    <row r="29" spans="1:19" x14ac:dyDescent="0.2">
      <c r="C29" s="7"/>
    </row>
  </sheetData>
  <mergeCells count="6">
    <mergeCell ref="B8:D8"/>
    <mergeCell ref="A28:D28"/>
    <mergeCell ref="B10:D10"/>
    <mergeCell ref="B11:D11"/>
    <mergeCell ref="A19:C19"/>
    <mergeCell ref="A20:C20"/>
  </mergeCells>
  <phoneticPr fontId="0" type="noConversion"/>
  <pageMargins left="0.74803149606299213" right="0.49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OPCI DIO</vt:lpstr>
      <vt:lpstr>PRIHODI</vt:lpstr>
      <vt:lpstr>RASHODI</vt:lpstr>
      <vt:lpstr>Općinsko vijeće</vt:lpstr>
      <vt:lpstr>Upravni odjel</vt:lpstr>
      <vt:lpstr>ZakljucneOd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lipovica</dc:creator>
  <cp:lastModifiedBy>Mirjana Rajtora</cp:lastModifiedBy>
  <cp:lastPrinted>2020-07-17T08:05:49Z</cp:lastPrinted>
  <dcterms:created xsi:type="dcterms:W3CDTF">2004-02-16T15:22:46Z</dcterms:created>
  <dcterms:modified xsi:type="dcterms:W3CDTF">2020-07-23T07:58:02Z</dcterms:modified>
</cp:coreProperties>
</file>