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_xlnm.Print_Titles_1">'Sheet1'!$1:$1</definedName>
  </definedNames>
  <calcPr fullCalcOnLoad="1"/>
</workbook>
</file>

<file path=xl/sharedStrings.xml><?xml version="1.0" encoding="utf-8"?>
<sst xmlns="http://schemas.openxmlformats.org/spreadsheetml/2006/main" count="294" uniqueCount="210">
  <si>
    <t>NAZIV CILJA</t>
  </si>
  <si>
    <t>NAZIV MJERE</t>
  </si>
  <si>
    <t>PROGRAM/AKTIVNOST</t>
  </si>
  <si>
    <t>NAZIV PROGRAMA/AKTIVNOSTI</t>
  </si>
  <si>
    <t>PLAN          2016.</t>
  </si>
  <si>
    <t>PROJEKCIJA 2017.</t>
  </si>
  <si>
    <t>PROJEKCIJA 2018.</t>
  </si>
  <si>
    <t>POKAZATELJ REZULTATA</t>
  </si>
  <si>
    <t>POLAZNE VRIJEDNOSTI 2015.</t>
  </si>
  <si>
    <t>CILJANA VRIJEDNOST 2016.</t>
  </si>
  <si>
    <t>CILJANA VRIJEDNOST 2017.</t>
  </si>
  <si>
    <t>CILJANA VRIJEDNOST 2018.</t>
  </si>
  <si>
    <t>ODGOVORNOST ZA PROVEDBU MJERE (organizacijska klasifikacija)</t>
  </si>
  <si>
    <t>CILJ1. RAZVOJ KONKURENTNOG I ODRŽIVOG GOSPODARSTVA</t>
  </si>
  <si>
    <t>Mjera 1.1.:Jačanje komunalne infrastrukture</t>
  </si>
  <si>
    <t>P 1008</t>
  </si>
  <si>
    <t>Održavanje objekata i uređenje komunalne infrastrukture</t>
  </si>
  <si>
    <t>A 100801</t>
  </si>
  <si>
    <t>Održavanje nerazvrstanih cesta-makadamski putevi, bankine i td..</t>
  </si>
  <si>
    <t>održavanje nerazvrstanih cesta i makadamski puteva, te dr. u km</t>
  </si>
  <si>
    <t>JUO</t>
  </si>
  <si>
    <t>002</t>
  </si>
  <si>
    <t>A 100802</t>
  </si>
  <si>
    <t>Održavanje cesta u zimskim uvjetima</t>
  </si>
  <si>
    <t>čišćenje nerazvrstanih cesta u zimskim uvjetima</t>
  </si>
  <si>
    <t>A 100803</t>
  </si>
  <si>
    <t>Održavanje javnih i zelenih površina</t>
  </si>
  <si>
    <t>Održavanje i košnja zelenih površina u m²</t>
  </si>
  <si>
    <t>A 100804</t>
  </si>
  <si>
    <t>Održavanje javne rasvjete</t>
  </si>
  <si>
    <t>broj promjenjenih sijalica</t>
  </si>
  <si>
    <t>A 100805</t>
  </si>
  <si>
    <t>Popravak i nabava prometnih znakova</t>
  </si>
  <si>
    <t>broj novih prometnih znakova</t>
  </si>
  <si>
    <t>P 1005</t>
  </si>
  <si>
    <t>Razvoj i sigurnost prometa</t>
  </si>
  <si>
    <t>K 100501</t>
  </si>
  <si>
    <t>Asfaltiranje cesta-ŽC 3158 Okoli</t>
  </si>
  <si>
    <t xml:space="preserve">asfaltiranje županijske ceste </t>
  </si>
  <si>
    <t>K 100502</t>
  </si>
  <si>
    <t>Asfaltiranje cesta-ŽC 3124 Vidrenjak</t>
  </si>
  <si>
    <t>P 1007</t>
  </si>
  <si>
    <t>Organiziranje i provođenje zaštite i spašavanja</t>
  </si>
  <si>
    <t>Broj intervencija</t>
  </si>
  <si>
    <t>A 100701</t>
  </si>
  <si>
    <t>Osnovna djelatnost zaštite od požara-VZO Općine</t>
  </si>
  <si>
    <t>A 100702</t>
  </si>
  <si>
    <t>Civilna zaštita</t>
  </si>
  <si>
    <t>A 1007003</t>
  </si>
  <si>
    <t>Gorska služba spašavanja</t>
  </si>
  <si>
    <t>P 1004</t>
  </si>
  <si>
    <t>Upravljanje imovinom</t>
  </si>
  <si>
    <t>A 100401</t>
  </si>
  <si>
    <t>Održavanje zgrada za redovito korištenje</t>
  </si>
  <si>
    <t>K 100401</t>
  </si>
  <si>
    <t>Uređenje pučkih domova-Grabrov potok</t>
  </si>
  <si>
    <t>K 100402</t>
  </si>
  <si>
    <t>Uređenje pučkih domova-Kompator</t>
  </si>
  <si>
    <t>Mjera 1.2.: Razvoj malog i srednjeg poduzetništva te poljoprivrede</t>
  </si>
  <si>
    <t>P 1009</t>
  </si>
  <si>
    <t>Poticanje razvoja gospodarstva</t>
  </si>
  <si>
    <t>A 100901</t>
  </si>
  <si>
    <t>Poticaji u poljoprivredi</t>
  </si>
  <si>
    <t>veličina osigurane površine po gospodarskom subjektu</t>
  </si>
  <si>
    <t>A 100902</t>
  </si>
  <si>
    <t>Sufinanciranje osjemenjivanja krava plotkinja</t>
  </si>
  <si>
    <t>broj krava plotkinja na području općine</t>
  </si>
  <si>
    <t>CILJ 2. RAZVOJ LJUDSKIH POTENCIJALA</t>
  </si>
  <si>
    <t>A 100903</t>
  </si>
  <si>
    <t>Naknada šteta</t>
  </si>
  <si>
    <t>šteta prouzrokovana prema m² zasijane ili zasađene površine</t>
  </si>
  <si>
    <t>A 100904</t>
  </si>
  <si>
    <t>Subvencije trgovačkim društvima izvan javnog sektora</t>
  </si>
  <si>
    <t>sufinanciranje kamata za podignute kredite po broju gospodarskih subjekata</t>
  </si>
  <si>
    <t>Mjera 1.3.: Razvoj institucionalnih kapaciteta u JLS</t>
  </si>
  <si>
    <t>P 1001</t>
  </si>
  <si>
    <t>Donošenje akata i mjera iz djelovanja predstavničkog, izvršnog tijela i mjesne samouprave</t>
  </si>
  <si>
    <t>Broj Vijećnika Opčinskom vijeću</t>
  </si>
  <si>
    <t>A 100101</t>
  </si>
  <si>
    <t>Predstavnička i izvršna tijela</t>
  </si>
  <si>
    <t>P 1003</t>
  </si>
  <si>
    <t>Jedinstveni upravni odjel</t>
  </si>
  <si>
    <t>Broj zaposlenih u JLS</t>
  </si>
  <si>
    <t>A 100301</t>
  </si>
  <si>
    <t>Rashodi za zaposlene</t>
  </si>
  <si>
    <t>A 100302</t>
  </si>
  <si>
    <t>Materijalni rashodi</t>
  </si>
  <si>
    <t>A 100303</t>
  </si>
  <si>
    <t xml:space="preserve">Financijski rashodi </t>
  </si>
  <si>
    <t>K 100301</t>
  </si>
  <si>
    <t>Rashodi za nabavu dugotrajne proizvodne imovine</t>
  </si>
  <si>
    <t>P 1006</t>
  </si>
  <si>
    <t>Opremanje uredskog prostora</t>
  </si>
  <si>
    <t>K 100601</t>
  </si>
  <si>
    <t>Naabavljen uredski namještaj i oprema</t>
  </si>
  <si>
    <t>Mjera 2.1: Unapređenje postojećeg obrazovnog sustava i usklađenje s tržišnim potrebama Grada</t>
  </si>
  <si>
    <t>P 1011</t>
  </si>
  <si>
    <t xml:space="preserve">Javne potrebe iznad standarda u školstvu </t>
  </si>
  <si>
    <t>A 101101</t>
  </si>
  <si>
    <t>Sufinanciranje troškova školske kuhinje</t>
  </si>
  <si>
    <t>Broj socijalno ugroženih učenika</t>
  </si>
  <si>
    <t>A 101102</t>
  </si>
  <si>
    <t>Ostale tekuće donacije-škola plivanja</t>
  </si>
  <si>
    <t>Broj učenika 3 razreda</t>
  </si>
  <si>
    <t>A 101103</t>
  </si>
  <si>
    <t>Stipendije i školarine</t>
  </si>
  <si>
    <t>Broj dodijeljenih stipendija i školarina</t>
  </si>
  <si>
    <t>A 101104</t>
  </si>
  <si>
    <t>Sufinanciranje učeničkih domova</t>
  </si>
  <si>
    <t>Broj sufinanciranja smještaja u uč. Dom</t>
  </si>
  <si>
    <t>P 1018</t>
  </si>
  <si>
    <t>Program predškolskog odgoja</t>
  </si>
  <si>
    <t>Rad Djećjeg vrtića</t>
  </si>
  <si>
    <t>DJ. VRTIĆ</t>
  </si>
  <si>
    <t>003</t>
  </si>
  <si>
    <t>A 101801</t>
  </si>
  <si>
    <t>Odgojno i administrativno tehničko osoblje</t>
  </si>
  <si>
    <t>Mjera 2.2: Poticanje rasta broja stanovnika</t>
  </si>
  <si>
    <t>P 1012</t>
  </si>
  <si>
    <t>Socijalna skrb</t>
  </si>
  <si>
    <t>Broj novorođene djece na području općine</t>
  </si>
  <si>
    <t>A 101202</t>
  </si>
  <si>
    <t>Jednokratne novčane pomoći roditeljima-novorođenčad</t>
  </si>
  <si>
    <t>CILJ 3: UNAPREĐENJE KVALITETE ŽIVOTA</t>
  </si>
  <si>
    <t>Mjera 3.1.: Poticanje zdravijeg načina života i unapređenje zdravstvene zaštite</t>
  </si>
  <si>
    <t>P 1014</t>
  </si>
  <si>
    <t>Zaštita, očuvanje i unapređenje zdravlja</t>
  </si>
  <si>
    <t>A 101301</t>
  </si>
  <si>
    <t>Deratizacija</t>
  </si>
  <si>
    <t>broj kućanstava</t>
  </si>
  <si>
    <t>A 101302</t>
  </si>
  <si>
    <t>Sanitarno-higijeničaeski poslovi</t>
  </si>
  <si>
    <t>broj zbrinutih pasa</t>
  </si>
  <si>
    <t>A 101303</t>
  </si>
  <si>
    <t>Troškovi prijevoza laboratorijskih uzoraka</t>
  </si>
  <si>
    <t>broj mjeseci u godini</t>
  </si>
  <si>
    <t>Razvoj sporta i rekreacije</t>
  </si>
  <si>
    <t>Broj amatera uključen u sportske aktivnosti</t>
  </si>
  <si>
    <t>A 101401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</si>
  <si>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</si>
  <si>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</si>
  <si>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</si>
  <si>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</si>
  <si>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</si>
  <si>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</si>
  <si>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</si>
  <si>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Mjera 3.2.: Očuvanje, obnova i zaštita prirodne i kulturne baštine</t>
  </si>
  <si>
    <t>P 1016</t>
  </si>
  <si>
    <t>Obnova sakralnih objekata</t>
  </si>
  <si>
    <t>Broj sakralnih građevina</t>
  </si>
  <si>
    <t>A 101601</t>
  </si>
  <si>
    <t>Crkva SV. Mihaela u Velikoj Ludini</t>
  </si>
  <si>
    <t>P 1019</t>
  </si>
  <si>
    <t xml:space="preserve">Program javnih potreba u kulturi </t>
  </si>
  <si>
    <t>Redovna djelatnost Knjižnice</t>
  </si>
  <si>
    <t>KNJIŽNICA I ČIT.</t>
  </si>
  <si>
    <t>004</t>
  </si>
  <si>
    <t>A 101901</t>
  </si>
  <si>
    <t>Knjižnica i čitaonica Velika Ludina</t>
  </si>
  <si>
    <t>P 1017</t>
  </si>
  <si>
    <t>Program očuvanja kulturne baštine</t>
  </si>
  <si>
    <t>Broj amatera uključen u očuvanje kulturne baštine</t>
  </si>
  <si>
    <t>A 101701</t>
  </si>
  <si>
    <t>KUD "Mijo Stuparić"</t>
  </si>
  <si>
    <t>P  1015</t>
  </si>
  <si>
    <t xml:space="preserve">Zaštita okoliša </t>
  </si>
  <si>
    <t>A  101501</t>
  </si>
  <si>
    <t>Odvoz i zbrinjavanje otpada, sanacija komunalne deponije</t>
  </si>
  <si>
    <t>broj komunalnih deponija</t>
  </si>
  <si>
    <t>A 101502</t>
  </si>
  <si>
    <t>Dimnjačarske i ekološke usluge</t>
  </si>
  <si>
    <t>Očišćeni dimnjaci u građevinama u vlasništvu općine</t>
  </si>
  <si>
    <t>Čišćenje smetlišta</t>
  </si>
  <si>
    <t>broj divljih deponija</t>
  </si>
  <si>
    <t>Zbrinjavanje ambalažnog otpada</t>
  </si>
  <si>
    <t>broj kontejnera za ambalažni otpad</t>
  </si>
  <si>
    <t>K 101401</t>
  </si>
  <si>
    <t>Izgradnja reciklažnog dvorišta</t>
  </si>
  <si>
    <t>Gradnja reciklažnog pogona</t>
  </si>
  <si>
    <t>Mjera 3.3: Poboljšanje kvalitete života ciljnih/ugroženih skupina-mladih,žena,djece,branitelja,stradalnika rata,osoba s invaliditetom,stradalih i nemoćnih</t>
  </si>
  <si>
    <t>Broj korisnika socijalne pomoći</t>
  </si>
  <si>
    <t>A 101201</t>
  </si>
  <si>
    <t>Pomoć za stanovanje, jednokratne pomoći</t>
  </si>
  <si>
    <t>A 101203</t>
  </si>
  <si>
    <t>Podmirenje troškova za ogrijev</t>
  </si>
  <si>
    <t>Razvoj civilnog društva</t>
  </si>
  <si>
    <t>Sufinanciranje rada udruga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</si>
  <si>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</si>
  <si>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</si>
  <si>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</si>
  <si>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</si>
  <si>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</si>
  <si>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</si>
  <si>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</si>
  <si>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</si>
  <si>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</si>
  <si>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</si>
  <si>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</si>
  <si>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</si>
  <si>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</si>
  <si>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CILJ 4: STVARANJE PARTNERSKIH ODNOSA NA LOKALNOJ I GLOBALNOJ RAZINI</t>
  </si>
  <si>
    <t>P 1002</t>
  </si>
  <si>
    <t>Program političkih stranaka</t>
  </si>
  <si>
    <t>Broj aktivnih sudionika pri donošenju akata općinskog vijeća-vijećnici</t>
  </si>
  <si>
    <t>A 100201</t>
  </si>
  <si>
    <t>A 100202</t>
  </si>
  <si>
    <t>Dan Općine</t>
  </si>
  <si>
    <t>A 100203</t>
  </si>
  <si>
    <t>Održavanje izbora</t>
  </si>
  <si>
    <t>SVEUKUPNO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</si>
</sst>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@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haroni"/>
      <family val="0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Aharoni"/>
      <family val="0"/>
    </font>
    <font>
      <sz val="14"/>
      <color indexed="8"/>
      <name val="Calibri"/>
      <family val="2"/>
    </font>
    <font>
      <b/>
      <sz val="16"/>
      <color indexed="8"/>
      <name val="Aharon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17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 vertical="center" wrapText="1"/>
      <protection/>
    </xf>
    <xf numFmtId="164" fontId="2" fillId="2" borderId="2" xfId="21" applyFont="1" applyFill="1" applyBorder="1" applyAlignment="1">
      <alignment horizontal="center" vertical="center" wrapText="1" shrinkToFit="1"/>
      <protection/>
    </xf>
    <xf numFmtId="164" fontId="2" fillId="2" borderId="3" xfId="21" applyFont="1" applyFill="1" applyBorder="1" applyAlignment="1">
      <alignment horizontal="center" vertical="center"/>
      <protection/>
    </xf>
    <xf numFmtId="164" fontId="2" fillId="2" borderId="3" xfId="21" applyFont="1" applyFill="1" applyBorder="1" applyAlignment="1">
      <alignment horizontal="center" vertical="center" wrapText="1"/>
      <protection/>
    </xf>
    <xf numFmtId="164" fontId="2" fillId="2" borderId="4" xfId="21" applyFont="1" applyFill="1" applyBorder="1" applyAlignment="1">
      <alignment horizontal="center" wrapText="1"/>
      <protection/>
    </xf>
    <xf numFmtId="164" fontId="3" fillId="0" borderId="5" xfId="21" applyFont="1" applyBorder="1" applyAlignment="1">
      <alignment horizontal="center" vertical="center" textRotation="90" wrapText="1"/>
      <protection/>
    </xf>
    <xf numFmtId="164" fontId="4" fillId="0" borderId="1" xfId="21" applyFont="1" applyBorder="1" applyAlignment="1">
      <alignment horizontal="center" vertical="center" textRotation="90"/>
      <protection/>
    </xf>
    <xf numFmtId="164" fontId="5" fillId="0" borderId="2" xfId="21" applyFont="1" applyBorder="1" applyAlignment="1" applyProtection="1">
      <alignment horizontal="left" vertical="center"/>
      <protection locked="0"/>
    </xf>
    <xf numFmtId="164" fontId="5" fillId="0" borderId="3" xfId="21" applyFont="1" applyBorder="1" applyAlignment="1" applyProtection="1">
      <alignment vertical="center" wrapText="1"/>
      <protection locked="0"/>
    </xf>
    <xf numFmtId="166" fontId="5" fillId="0" borderId="3" xfId="21" applyNumberFormat="1" applyFont="1" applyBorder="1" applyAlignment="1" applyProtection="1">
      <alignment vertical="center"/>
      <protection locked="0"/>
    </xf>
    <xf numFmtId="164" fontId="1" fillId="0" borderId="3" xfId="21" applyFont="1" applyBorder="1" applyAlignment="1" applyProtection="1">
      <alignment/>
      <protection locked="0"/>
    </xf>
    <xf numFmtId="164" fontId="1" fillId="0" borderId="4" xfId="21" applyFont="1" applyBorder="1" applyAlignment="1" applyProtection="1">
      <alignment/>
      <protection locked="0"/>
    </xf>
    <xf numFmtId="164" fontId="6" fillId="0" borderId="6" xfId="21" applyFont="1" applyBorder="1" applyAlignment="1" applyProtection="1">
      <alignment vertical="center"/>
      <protection locked="0"/>
    </xf>
    <xf numFmtId="164" fontId="6" fillId="0" borderId="7" xfId="21" applyFont="1" applyBorder="1" applyAlignment="1" applyProtection="1">
      <alignment horizontal="left" vertical="center" wrapText="1"/>
      <protection locked="0"/>
    </xf>
    <xf numFmtId="166" fontId="6" fillId="0" borderId="7" xfId="21" applyNumberFormat="1" applyFont="1" applyBorder="1" applyAlignment="1" applyProtection="1">
      <alignment horizontal="right" vertical="center"/>
      <protection locked="0"/>
    </xf>
    <xf numFmtId="164" fontId="6" fillId="0" borderId="7" xfId="21" applyFont="1" applyBorder="1" applyAlignment="1" applyProtection="1">
      <alignment horizontal="center" vertical="center" wrapText="1"/>
      <protection locked="0"/>
    </xf>
    <xf numFmtId="164" fontId="6" fillId="0" borderId="7" xfId="21" applyFont="1" applyBorder="1" applyAlignment="1" applyProtection="1">
      <alignment horizontal="right" vertical="center"/>
      <protection locked="0"/>
    </xf>
    <xf numFmtId="164" fontId="6" fillId="0" borderId="8" xfId="21" applyFont="1" applyBorder="1" applyAlignment="1" applyProtection="1">
      <alignment horizontal="right" vertical="center"/>
      <protection locked="0"/>
    </xf>
    <xf numFmtId="164" fontId="6" fillId="0" borderId="6" xfId="21" applyFont="1" applyBorder="1" applyAlignment="1" applyProtection="1">
      <alignment horizontal="right"/>
      <protection locked="0"/>
    </xf>
    <xf numFmtId="167" fontId="6" fillId="0" borderId="9" xfId="21" applyNumberFormat="1" applyFont="1" applyBorder="1" applyAlignment="1" applyProtection="1">
      <alignment horizontal="right"/>
      <protection locked="0"/>
    </xf>
    <xf numFmtId="164" fontId="7" fillId="0" borderId="0" xfId="21" applyFont="1">
      <alignment/>
      <protection/>
    </xf>
    <xf numFmtId="164" fontId="6" fillId="0" borderId="10" xfId="21" applyFont="1" applyBorder="1" applyAlignment="1" applyProtection="1">
      <alignment vertical="center"/>
      <protection locked="0"/>
    </xf>
    <xf numFmtId="164" fontId="6" fillId="0" borderId="11" xfId="21" applyFont="1" applyBorder="1" applyAlignment="1" applyProtection="1">
      <alignment vertical="center"/>
      <protection locked="0"/>
    </xf>
    <xf numFmtId="166" fontId="6" fillId="0" borderId="11" xfId="21" applyNumberFormat="1" applyFont="1" applyBorder="1" applyAlignment="1" applyProtection="1">
      <alignment vertical="center"/>
      <protection locked="0"/>
    </xf>
    <xf numFmtId="164" fontId="6" fillId="0" borderId="11" xfId="21" applyFont="1" applyBorder="1" applyAlignment="1" applyProtection="1">
      <alignment horizontal="center" vertical="center" wrapText="1"/>
      <protection locked="0"/>
    </xf>
    <xf numFmtId="164" fontId="6" fillId="0" borderId="11" xfId="21" applyFont="1" applyBorder="1" applyAlignment="1" applyProtection="1">
      <alignment horizontal="right" vertical="center"/>
      <protection locked="0"/>
    </xf>
    <xf numFmtId="164" fontId="6" fillId="0" borderId="12" xfId="21" applyFont="1" applyBorder="1" applyAlignment="1" applyProtection="1">
      <alignment horizontal="right" vertical="center"/>
      <protection locked="0"/>
    </xf>
    <xf numFmtId="164" fontId="6" fillId="0" borderId="10" xfId="21" applyFont="1" applyBorder="1" applyAlignment="1" applyProtection="1">
      <alignment horizontal="right"/>
      <protection locked="0"/>
    </xf>
    <xf numFmtId="167" fontId="6" fillId="0" borderId="13" xfId="21" applyNumberFormat="1" applyFont="1" applyBorder="1" applyAlignment="1" applyProtection="1">
      <alignment horizontal="right" wrapText="1"/>
      <protection locked="0"/>
    </xf>
    <xf numFmtId="164" fontId="6" fillId="0" borderId="11" xfId="21" applyFont="1" applyBorder="1" applyAlignment="1" applyProtection="1">
      <alignment horizontal="center" vertical="center"/>
      <protection locked="0"/>
    </xf>
    <xf numFmtId="166" fontId="6" fillId="0" borderId="11" xfId="21" applyNumberFormat="1" applyFont="1" applyBorder="1" applyAlignment="1" applyProtection="1">
      <alignment horizontal="right" vertical="center"/>
      <protection locked="0"/>
    </xf>
    <xf numFmtId="166" fontId="6" fillId="0" borderId="12" xfId="21" applyNumberFormat="1" applyFont="1" applyBorder="1" applyAlignment="1" applyProtection="1">
      <alignment horizontal="right" vertical="center"/>
      <protection locked="0"/>
    </xf>
    <xf numFmtId="167" fontId="6" fillId="0" borderId="13" xfId="21" applyNumberFormat="1" applyFont="1" applyBorder="1" applyAlignment="1" applyProtection="1">
      <alignment horizontal="right"/>
      <protection locked="0"/>
    </xf>
    <xf numFmtId="164" fontId="6" fillId="0" borderId="14" xfId="21" applyFont="1" applyBorder="1" applyAlignment="1" applyProtection="1">
      <alignment vertical="center"/>
      <protection locked="0"/>
    </xf>
    <xf numFmtId="164" fontId="6" fillId="0" borderId="15" xfId="21" applyFont="1" applyBorder="1" applyAlignment="1" applyProtection="1">
      <alignment vertical="center"/>
      <protection locked="0"/>
    </xf>
    <xf numFmtId="166" fontId="6" fillId="0" borderId="15" xfId="21" applyNumberFormat="1" applyFont="1" applyBorder="1" applyAlignment="1" applyProtection="1">
      <alignment vertical="center"/>
      <protection locked="0"/>
    </xf>
    <xf numFmtId="164" fontId="6" fillId="0" borderId="15" xfId="21" applyFont="1" applyBorder="1" applyAlignment="1" applyProtection="1">
      <alignment horizontal="center" vertical="center"/>
      <protection locked="0"/>
    </xf>
    <xf numFmtId="164" fontId="6" fillId="0" borderId="15" xfId="21" applyFont="1" applyBorder="1" applyAlignment="1" applyProtection="1">
      <alignment horizontal="right" vertical="center"/>
      <protection locked="0"/>
    </xf>
    <xf numFmtId="164" fontId="6" fillId="0" borderId="16" xfId="21" applyFont="1" applyBorder="1" applyAlignment="1" applyProtection="1">
      <alignment horizontal="right" vertical="center"/>
      <protection locked="0"/>
    </xf>
    <xf numFmtId="164" fontId="6" fillId="0" borderId="14" xfId="21" applyFont="1" applyBorder="1" applyAlignment="1" applyProtection="1">
      <alignment horizontal="right"/>
      <protection locked="0"/>
    </xf>
    <xf numFmtId="167" fontId="6" fillId="0" borderId="17" xfId="21" applyNumberFormat="1" applyFont="1" applyBorder="1" applyAlignment="1" applyProtection="1">
      <alignment horizontal="right"/>
      <protection locked="0"/>
    </xf>
    <xf numFmtId="164" fontId="5" fillId="0" borderId="2" xfId="21" applyFont="1" applyBorder="1" applyAlignment="1" applyProtection="1">
      <alignment horizontal="left" vertical="center" wrapText="1"/>
      <protection locked="0"/>
    </xf>
    <xf numFmtId="164" fontId="1" fillId="0" borderId="3" xfId="21" applyFont="1" applyBorder="1" applyProtection="1">
      <alignment/>
      <protection locked="0"/>
    </xf>
    <xf numFmtId="164" fontId="1" fillId="0" borderId="18" xfId="21" applyFont="1" applyBorder="1" applyProtection="1">
      <alignment/>
      <protection locked="0"/>
    </xf>
    <xf numFmtId="164" fontId="1" fillId="0" borderId="4" xfId="21" applyFont="1" applyBorder="1" applyProtection="1">
      <alignment/>
      <protection locked="0"/>
    </xf>
    <xf numFmtId="164" fontId="6" fillId="0" borderId="6" xfId="21" applyFont="1" applyBorder="1" applyAlignment="1" applyProtection="1">
      <alignment horizontal="left" vertical="center"/>
      <protection locked="0"/>
    </xf>
    <xf numFmtId="164" fontId="6" fillId="0" borderId="7" xfId="21" applyFont="1" applyBorder="1" applyAlignment="1" applyProtection="1">
      <alignment vertical="center"/>
      <protection locked="0"/>
    </xf>
    <xf numFmtId="166" fontId="6" fillId="0" borderId="7" xfId="21" applyNumberFormat="1" applyFont="1" applyBorder="1" applyAlignment="1" applyProtection="1">
      <alignment vertical="center"/>
      <protection locked="0"/>
    </xf>
    <xf numFmtId="164" fontId="6" fillId="0" borderId="7" xfId="21" applyFont="1" applyBorder="1" applyAlignment="1" applyProtection="1">
      <alignment horizontal="center"/>
      <protection locked="0"/>
    </xf>
    <xf numFmtId="164" fontId="6" fillId="0" borderId="14" xfId="21" applyFont="1" applyBorder="1" applyAlignment="1" applyProtection="1">
      <alignment horizontal="left" vertical="center"/>
      <protection locked="0"/>
    </xf>
    <xf numFmtId="164" fontId="6" fillId="0" borderId="15" xfId="21" applyFont="1" applyBorder="1" applyAlignment="1" applyProtection="1">
      <alignment horizontal="center"/>
      <protection locked="0"/>
    </xf>
    <xf numFmtId="164" fontId="5" fillId="0" borderId="3" xfId="21" applyFont="1" applyBorder="1" applyAlignment="1" applyProtection="1">
      <alignment horizontal="center" vertical="center"/>
      <protection locked="0"/>
    </xf>
    <xf numFmtId="164" fontId="5" fillId="0" borderId="3" xfId="21" applyFont="1" applyBorder="1" applyAlignment="1" applyProtection="1">
      <alignment horizontal="right" vertical="center"/>
      <protection locked="0"/>
    </xf>
    <xf numFmtId="164" fontId="5" fillId="0" borderId="18" xfId="21" applyFont="1" applyBorder="1" applyAlignment="1" applyProtection="1">
      <alignment horizontal="right" vertical="center"/>
      <protection locked="0"/>
    </xf>
    <xf numFmtId="167" fontId="5" fillId="0" borderId="4" xfId="21" applyNumberFormat="1" applyFont="1" applyBorder="1" applyAlignment="1" applyProtection="1">
      <alignment horizontal="right" vertical="center"/>
      <protection locked="0"/>
    </xf>
    <xf numFmtId="164" fontId="6" fillId="0" borderId="7" xfId="21" applyFont="1" applyBorder="1" applyAlignment="1" applyProtection="1">
      <alignment vertical="center" wrapText="1"/>
      <protection locked="0"/>
    </xf>
    <xf numFmtId="166" fontId="6" fillId="0" borderId="7" xfId="21" applyNumberFormat="1" applyFont="1" applyBorder="1" applyProtection="1">
      <alignment/>
      <protection locked="0"/>
    </xf>
    <xf numFmtId="164" fontId="6" fillId="0" borderId="8" xfId="21" applyFont="1" applyBorder="1" applyAlignment="1" applyProtection="1">
      <alignment horizontal="center" vertical="center"/>
      <protection locked="0"/>
    </xf>
    <xf numFmtId="167" fontId="6" fillId="0" borderId="9" xfId="21" applyNumberFormat="1" applyFont="1" applyBorder="1" applyAlignment="1" applyProtection="1">
      <alignment horizontal="center"/>
      <protection locked="0"/>
    </xf>
    <xf numFmtId="166" fontId="6" fillId="0" borderId="11" xfId="21" applyNumberFormat="1" applyFont="1" applyBorder="1" applyProtection="1">
      <alignment/>
      <protection locked="0"/>
    </xf>
    <xf numFmtId="164" fontId="6" fillId="0" borderId="12" xfId="21" applyFont="1" applyBorder="1" applyAlignment="1" applyProtection="1">
      <alignment horizontal="center" vertical="center"/>
      <protection locked="0"/>
    </xf>
    <xf numFmtId="167" fontId="6" fillId="0" borderId="13" xfId="21" applyNumberFormat="1" applyFont="1" applyBorder="1" applyAlignment="1" applyProtection="1">
      <alignment horizontal="center"/>
      <protection locked="0"/>
    </xf>
    <xf numFmtId="166" fontId="6" fillId="0" borderId="15" xfId="21" applyNumberFormat="1" applyFont="1" applyBorder="1" applyProtection="1">
      <alignment/>
      <protection locked="0"/>
    </xf>
    <xf numFmtId="164" fontId="6" fillId="0" borderId="16" xfId="21" applyFont="1" applyBorder="1" applyAlignment="1" applyProtection="1">
      <alignment horizontal="center" vertical="center"/>
      <protection locked="0"/>
    </xf>
    <xf numFmtId="164" fontId="6" fillId="0" borderId="17" xfId="21" applyFont="1" applyBorder="1" applyAlignment="1" applyProtection="1">
      <alignment horizontal="right" vertical="center"/>
      <protection locked="0"/>
    </xf>
    <xf numFmtId="164" fontId="5" fillId="0" borderId="3" xfId="21" applyFont="1" applyBorder="1" applyAlignment="1" applyProtection="1">
      <alignment vertical="center"/>
      <protection locked="0"/>
    </xf>
    <xf numFmtId="166" fontId="5" fillId="0" borderId="3" xfId="21" applyNumberFormat="1" applyFont="1" applyBorder="1" applyProtection="1">
      <alignment/>
      <protection locked="0"/>
    </xf>
    <xf numFmtId="164" fontId="5" fillId="0" borderId="18" xfId="21" applyFont="1" applyBorder="1" applyAlignment="1" applyProtection="1">
      <alignment horizontal="center" vertical="center"/>
      <protection locked="0"/>
    </xf>
    <xf numFmtId="164" fontId="5" fillId="0" borderId="4" xfId="21" applyFont="1" applyBorder="1" applyAlignment="1" applyProtection="1">
      <alignment horizontal="right" vertical="center"/>
      <protection locked="0"/>
    </xf>
    <xf numFmtId="164" fontId="1" fillId="0" borderId="0" xfId="20" applyProtection="1">
      <alignment/>
      <protection/>
    </xf>
    <xf numFmtId="167" fontId="6" fillId="0" borderId="9" xfId="21" applyNumberFormat="1" applyFont="1" applyBorder="1" applyAlignment="1" applyProtection="1">
      <alignment horizontal="right" vertical="center"/>
      <protection locked="0"/>
    </xf>
    <xf numFmtId="164" fontId="6" fillId="0" borderId="10" xfId="21" applyFont="1" applyBorder="1" applyAlignment="1" applyProtection="1">
      <alignment horizontal="left" vertical="center"/>
      <protection locked="0"/>
    </xf>
    <xf numFmtId="167" fontId="6" fillId="0" borderId="13" xfId="21" applyNumberFormat="1" applyFont="1" applyBorder="1" applyAlignment="1" applyProtection="1">
      <alignment horizontal="right" vertical="center"/>
      <protection locked="0"/>
    </xf>
    <xf numFmtId="167" fontId="6" fillId="0" borderId="17" xfId="21" applyNumberFormat="1" applyFont="1" applyBorder="1" applyAlignment="1" applyProtection="1">
      <alignment horizontal="right" vertical="center"/>
      <protection locked="0"/>
    </xf>
    <xf numFmtId="164" fontId="4" fillId="0" borderId="1" xfId="21" applyFont="1" applyBorder="1" applyAlignment="1">
      <alignment horizontal="center" vertical="center" textRotation="90" wrapText="1"/>
      <protection/>
    </xf>
    <xf numFmtId="164" fontId="5" fillId="0" borderId="2" xfId="21" applyFont="1" applyBorder="1" applyAlignment="1" applyProtection="1">
      <alignment vertical="center" wrapText="1"/>
      <protection locked="0"/>
    </xf>
    <xf numFmtId="164" fontId="5" fillId="0" borderId="3" xfId="21" applyFont="1" applyBorder="1" applyProtection="1">
      <alignment/>
      <protection locked="0"/>
    </xf>
    <xf numFmtId="166" fontId="6" fillId="0" borderId="7" xfId="21" applyNumberFormat="1" applyFont="1" applyBorder="1" applyAlignment="1" applyProtection="1">
      <alignment horizontal="right"/>
      <protection locked="0"/>
    </xf>
    <xf numFmtId="164" fontId="6" fillId="0" borderId="7" xfId="21" applyFont="1" applyBorder="1" applyAlignment="1" applyProtection="1">
      <alignment horizontal="center" wrapText="1"/>
      <protection locked="0"/>
    </xf>
    <xf numFmtId="166" fontId="6" fillId="0" borderId="11" xfId="21" applyNumberFormat="1" applyFont="1" applyBorder="1" applyAlignment="1" applyProtection="1">
      <alignment horizontal="right"/>
      <protection locked="0"/>
    </xf>
    <xf numFmtId="164" fontId="6" fillId="0" borderId="11" xfId="21" applyFont="1" applyBorder="1" applyAlignment="1" applyProtection="1">
      <alignment horizontal="center"/>
      <protection locked="0"/>
    </xf>
    <xf numFmtId="164" fontId="3" fillId="0" borderId="1" xfId="21" applyFont="1" applyBorder="1" applyAlignment="1">
      <alignment horizontal="center" vertical="center" textRotation="90" wrapText="1"/>
      <protection/>
    </xf>
    <xf numFmtId="164" fontId="6" fillId="0" borderId="11" xfId="21" applyFont="1" applyBorder="1" applyAlignment="1" applyProtection="1">
      <alignment horizontal="center" wrapText="1"/>
      <protection locked="0"/>
    </xf>
    <xf numFmtId="164" fontId="6" fillId="0" borderId="15" xfId="21" applyFont="1" applyBorder="1" applyAlignment="1" applyProtection="1">
      <alignment vertical="center" wrapText="1"/>
      <protection locked="0"/>
    </xf>
    <xf numFmtId="166" fontId="6" fillId="0" borderId="15" xfId="21" applyNumberFormat="1" applyFont="1" applyBorder="1" applyAlignment="1" applyProtection="1">
      <alignment horizontal="right"/>
      <protection locked="0"/>
    </xf>
    <xf numFmtId="164" fontId="6" fillId="0" borderId="15" xfId="21" applyFont="1" applyBorder="1" applyAlignment="1" applyProtection="1">
      <alignment horizontal="center" wrapText="1"/>
      <protection locked="0"/>
    </xf>
    <xf numFmtId="164" fontId="4" fillId="0" borderId="19" xfId="21" applyFont="1" applyBorder="1" applyAlignment="1">
      <alignment horizontal="center" vertical="center" textRotation="90" wrapText="1"/>
      <protection/>
    </xf>
    <xf numFmtId="164" fontId="6" fillId="0" borderId="20" xfId="21" applyFont="1" applyBorder="1" applyAlignment="1" applyProtection="1">
      <alignment horizontal="left"/>
      <protection locked="0"/>
    </xf>
    <xf numFmtId="164" fontId="6" fillId="0" borderId="21" xfId="21" applyFont="1" applyBorder="1" applyAlignment="1" applyProtection="1">
      <alignment vertical="center"/>
      <protection locked="0"/>
    </xf>
    <xf numFmtId="166" fontId="6" fillId="0" borderId="21" xfId="21" applyNumberFormat="1" applyFont="1" applyBorder="1" applyProtection="1">
      <alignment/>
      <protection locked="0"/>
    </xf>
    <xf numFmtId="164" fontId="6" fillId="0" borderId="22" xfId="21" applyFont="1" applyBorder="1" applyAlignment="1" applyProtection="1">
      <alignment vertical="center"/>
      <protection locked="0"/>
    </xf>
    <xf numFmtId="167" fontId="6" fillId="0" borderId="22" xfId="21" applyNumberFormat="1" applyFont="1" applyBorder="1" applyAlignment="1" applyProtection="1">
      <alignment/>
      <protection locked="0"/>
    </xf>
    <xf numFmtId="164" fontId="5" fillId="0" borderId="3" xfId="21" applyFont="1" applyBorder="1" applyAlignment="1" applyProtection="1">
      <alignment horizontal="left" vertical="center" wrapText="1"/>
      <protection locked="0"/>
    </xf>
    <xf numFmtId="164" fontId="6" fillId="0" borderId="9" xfId="21" applyFont="1" applyBorder="1" applyAlignment="1" applyProtection="1">
      <alignment horizontal="center" vertical="center"/>
      <protection locked="0"/>
    </xf>
    <xf numFmtId="164" fontId="6" fillId="0" borderId="13" xfId="21" applyFont="1" applyBorder="1" applyAlignment="1" applyProtection="1">
      <alignment horizontal="center" vertical="center"/>
      <protection locked="0"/>
    </xf>
    <xf numFmtId="164" fontId="6" fillId="0" borderId="14" xfId="21" applyFont="1" applyBorder="1" applyAlignment="1" applyProtection="1">
      <alignment horizontal="center"/>
      <protection locked="0"/>
    </xf>
    <xf numFmtId="167" fontId="6" fillId="0" borderId="17" xfId="21" applyNumberFormat="1" applyFont="1" applyBorder="1" applyAlignment="1" applyProtection="1">
      <alignment horizontal="center"/>
      <protection locked="0"/>
    </xf>
    <xf numFmtId="164" fontId="6" fillId="0" borderId="7" xfId="21" applyFont="1" applyBorder="1" applyAlignment="1" applyProtection="1">
      <alignment horizontal="center" vertical="center"/>
      <protection locked="0"/>
    </xf>
    <xf numFmtId="164" fontId="5" fillId="0" borderId="2" xfId="21" applyFont="1" applyBorder="1" applyAlignment="1" applyProtection="1">
      <alignment vertical="center"/>
      <protection locked="0"/>
    </xf>
    <xf numFmtId="164" fontId="5" fillId="0" borderId="3" xfId="21" applyFont="1" applyBorder="1" applyAlignment="1" applyProtection="1">
      <alignment horizontal="center" vertical="center" wrapText="1"/>
      <protection locked="0"/>
    </xf>
    <xf numFmtId="164" fontId="1" fillId="0" borderId="3" xfId="21" applyFont="1" applyBorder="1" applyAlignment="1" applyProtection="1">
      <alignment horizontal="center" vertical="center"/>
      <protection locked="0"/>
    </xf>
    <xf numFmtId="164" fontId="1" fillId="0" borderId="3" xfId="21" applyFont="1" applyBorder="1" applyAlignment="1" applyProtection="1">
      <alignment horizontal="right" vertical="center"/>
      <protection locked="0"/>
    </xf>
    <xf numFmtId="164" fontId="1" fillId="0" borderId="18" xfId="21" applyFont="1" applyBorder="1" applyAlignment="1" applyProtection="1">
      <alignment horizontal="center" vertical="center"/>
      <protection locked="0"/>
    </xf>
    <xf numFmtId="164" fontId="1" fillId="0" borderId="4" xfId="21" applyFont="1" applyBorder="1" applyAlignment="1" applyProtection="1">
      <alignment horizontal="right" vertical="center"/>
      <protection locked="0"/>
    </xf>
    <xf numFmtId="166" fontId="8" fillId="0" borderId="7" xfId="21" applyNumberFormat="1" applyFont="1" applyBorder="1" applyProtection="1">
      <alignment/>
      <protection locked="0"/>
    </xf>
    <xf numFmtId="166" fontId="8" fillId="0" borderId="11" xfId="21" applyNumberFormat="1" applyFont="1" applyBorder="1" applyProtection="1">
      <alignment/>
      <protection locked="0"/>
    </xf>
    <xf numFmtId="166" fontId="8" fillId="0" borderId="15" xfId="21" applyNumberFormat="1" applyFont="1" applyBorder="1" applyAlignment="1" applyProtection="1">
      <alignment vertical="center"/>
      <protection locked="0"/>
    </xf>
    <xf numFmtId="164" fontId="5" fillId="0" borderId="23" xfId="21" applyFont="1" applyBorder="1" applyAlignment="1" applyProtection="1">
      <alignment vertical="center"/>
      <protection locked="0"/>
    </xf>
    <xf numFmtId="164" fontId="6" fillId="0" borderId="3" xfId="21" applyFont="1" applyBorder="1" applyAlignment="1" applyProtection="1">
      <alignment horizontal="center" vertical="center"/>
      <protection locked="0"/>
    </xf>
    <xf numFmtId="164" fontId="6" fillId="0" borderId="3" xfId="21" applyFont="1" applyBorder="1" applyAlignment="1" applyProtection="1">
      <alignment horizontal="right" vertical="center"/>
      <protection locked="0"/>
    </xf>
    <xf numFmtId="167" fontId="6" fillId="0" borderId="4" xfId="21" applyNumberFormat="1" applyFont="1" applyBorder="1" applyAlignment="1" applyProtection="1">
      <alignment horizontal="right"/>
      <protection locked="0"/>
    </xf>
    <xf numFmtId="164" fontId="6" fillId="0" borderId="20" xfId="21" applyFont="1" applyBorder="1" applyAlignment="1" applyProtection="1">
      <alignment vertical="center"/>
      <protection locked="0"/>
    </xf>
    <xf numFmtId="164" fontId="6" fillId="0" borderId="21" xfId="21" applyFont="1" applyBorder="1" applyAlignment="1" applyProtection="1">
      <alignment horizontal="center" vertical="center"/>
      <protection locked="0"/>
    </xf>
    <xf numFmtId="164" fontId="6" fillId="0" borderId="21" xfId="21" applyFont="1" applyBorder="1" applyAlignment="1" applyProtection="1">
      <alignment horizontal="right" vertical="center"/>
      <protection locked="0"/>
    </xf>
    <xf numFmtId="164" fontId="6" fillId="0" borderId="24" xfId="21" applyFont="1" applyBorder="1" applyAlignment="1" applyProtection="1">
      <alignment horizontal="right" vertical="center"/>
      <protection locked="0"/>
    </xf>
    <xf numFmtId="167" fontId="6" fillId="0" borderId="22" xfId="21" applyNumberFormat="1" applyFont="1" applyBorder="1" applyAlignment="1" applyProtection="1">
      <alignment horizontal="right"/>
      <protection locked="0"/>
    </xf>
    <xf numFmtId="164" fontId="5" fillId="0" borderId="3" xfId="21" applyFont="1" applyBorder="1" applyAlignment="1" applyProtection="1">
      <alignment horizontal="right"/>
      <protection locked="0"/>
    </xf>
    <xf numFmtId="164" fontId="5" fillId="0" borderId="18" xfId="21" applyFont="1" applyBorder="1" applyAlignment="1" applyProtection="1">
      <alignment horizontal="right"/>
      <protection locked="0"/>
    </xf>
    <xf numFmtId="167" fontId="5" fillId="0" borderId="4" xfId="21" applyNumberFormat="1" applyFont="1" applyBorder="1" applyAlignment="1" applyProtection="1">
      <alignment horizontal="right"/>
      <protection locked="0"/>
    </xf>
    <xf numFmtId="164" fontId="6" fillId="0" borderId="6" xfId="21" applyFont="1" applyBorder="1" applyAlignment="1" applyProtection="1">
      <alignment vertical="top"/>
      <protection locked="0"/>
    </xf>
    <xf numFmtId="164" fontId="6" fillId="0" borderId="7" xfId="21" applyFont="1" applyBorder="1" applyAlignment="1" applyProtection="1">
      <alignment horizontal="center" vertical="top" wrapText="1"/>
      <protection locked="0"/>
    </xf>
    <xf numFmtId="164" fontId="3" fillId="0" borderId="25" xfId="21" applyFont="1" applyBorder="1" applyAlignment="1">
      <alignment horizontal="center" vertical="center" textRotation="90"/>
      <protection/>
    </xf>
    <xf numFmtId="164" fontId="4" fillId="0" borderId="25" xfId="21" applyFont="1" applyBorder="1" applyAlignment="1">
      <alignment horizontal="center" vertical="center" textRotation="90" wrapText="1"/>
      <protection/>
    </xf>
    <xf numFmtId="164" fontId="5" fillId="0" borderId="2" xfId="21" applyFont="1" applyBorder="1" applyAlignment="1">
      <alignment horizontal="left" vertical="center" wrapText="1"/>
      <protection/>
    </xf>
    <xf numFmtId="164" fontId="5" fillId="0" borderId="3" xfId="21" applyFont="1" applyBorder="1" applyAlignment="1">
      <alignment horizontal="center" vertical="center" wrapText="1"/>
      <protection/>
    </xf>
    <xf numFmtId="166" fontId="5" fillId="0" borderId="3" xfId="21" applyNumberFormat="1" applyFont="1" applyBorder="1" applyAlignment="1">
      <alignment horizontal="right" vertical="center" wrapText="1"/>
      <protection/>
    </xf>
    <xf numFmtId="166" fontId="5" fillId="0" borderId="3" xfId="21" applyNumberFormat="1" applyFont="1" applyBorder="1" applyAlignment="1">
      <alignment horizontal="right" vertical="center"/>
      <protection/>
    </xf>
    <xf numFmtId="164" fontId="5" fillId="0" borderId="3" xfId="21" applyFont="1" applyBorder="1" applyAlignment="1">
      <alignment horizontal="center" vertical="center"/>
      <protection/>
    </xf>
    <xf numFmtId="164" fontId="5" fillId="0" borderId="18" xfId="21" applyFont="1" applyBorder="1" applyAlignment="1">
      <alignment horizontal="center" vertical="center"/>
      <protection/>
    </xf>
    <xf numFmtId="164" fontId="5" fillId="0" borderId="4" xfId="21" applyFont="1" applyBorder="1" applyAlignment="1">
      <alignment horizontal="center" vertical="center"/>
      <protection/>
    </xf>
    <xf numFmtId="164" fontId="6" fillId="0" borderId="6" xfId="21" applyFont="1" applyBorder="1">
      <alignment/>
      <protection/>
    </xf>
    <xf numFmtId="164" fontId="6" fillId="0" borderId="7" xfId="21" applyFont="1" applyBorder="1">
      <alignment/>
      <protection/>
    </xf>
    <xf numFmtId="166" fontId="6" fillId="0" borderId="7" xfId="21" applyNumberFormat="1" applyFont="1" applyBorder="1">
      <alignment/>
      <protection/>
    </xf>
    <xf numFmtId="164" fontId="6" fillId="0" borderId="7" xfId="21" applyFont="1" applyBorder="1" applyAlignment="1">
      <alignment horizontal="center" vertical="center"/>
      <protection/>
    </xf>
    <xf numFmtId="164" fontId="6" fillId="0" borderId="7" xfId="21" applyFont="1" applyBorder="1" applyAlignment="1">
      <alignment horizontal="right" vertical="center"/>
      <protection/>
    </xf>
    <xf numFmtId="164" fontId="6" fillId="0" borderId="8" xfId="21" applyFont="1" applyBorder="1" applyAlignment="1">
      <alignment horizontal="right" vertical="center"/>
      <protection/>
    </xf>
    <xf numFmtId="164" fontId="6" fillId="0" borderId="10" xfId="21" applyFont="1" applyBorder="1">
      <alignment/>
      <protection/>
    </xf>
    <xf numFmtId="164" fontId="6" fillId="0" borderId="11" xfId="21" applyFont="1" applyBorder="1">
      <alignment/>
      <protection/>
    </xf>
    <xf numFmtId="166" fontId="6" fillId="0" borderId="11" xfId="21" applyNumberFormat="1" applyFont="1" applyBorder="1">
      <alignment/>
      <protection/>
    </xf>
    <xf numFmtId="164" fontId="6" fillId="0" borderId="11" xfId="21" applyFont="1" applyBorder="1" applyAlignment="1">
      <alignment horizontal="center" vertical="center"/>
      <protection/>
    </xf>
    <xf numFmtId="164" fontId="6" fillId="0" borderId="11" xfId="21" applyFont="1" applyBorder="1" applyAlignment="1">
      <alignment horizontal="right" vertical="center"/>
      <protection/>
    </xf>
    <xf numFmtId="164" fontId="6" fillId="0" borderId="12" xfId="21" applyFont="1" applyBorder="1" applyAlignment="1">
      <alignment horizontal="right" vertical="center"/>
      <protection/>
    </xf>
    <xf numFmtId="164" fontId="6" fillId="0" borderId="14" xfId="21" applyFont="1" applyBorder="1">
      <alignment/>
      <protection/>
    </xf>
    <xf numFmtId="164" fontId="6" fillId="0" borderId="15" xfId="21" applyFont="1" applyBorder="1">
      <alignment/>
      <protection/>
    </xf>
    <xf numFmtId="166" fontId="6" fillId="0" borderId="15" xfId="21" applyNumberFormat="1" applyFont="1" applyBorder="1">
      <alignment/>
      <protection/>
    </xf>
    <xf numFmtId="164" fontId="6" fillId="0" borderId="15" xfId="21" applyFont="1" applyBorder="1" applyAlignment="1">
      <alignment horizontal="center"/>
      <protection/>
    </xf>
    <xf numFmtId="164" fontId="6" fillId="0" borderId="15" xfId="21" applyFont="1" applyBorder="1" applyAlignment="1">
      <alignment horizontal="right" vertical="center"/>
      <protection/>
    </xf>
    <xf numFmtId="164" fontId="6" fillId="0" borderId="16" xfId="21" applyFont="1" applyBorder="1" applyAlignment="1">
      <alignment horizontal="right" vertical="center"/>
      <protection/>
    </xf>
    <xf numFmtId="167" fontId="6" fillId="0" borderId="17" xfId="21" applyNumberFormat="1" applyFont="1" applyBorder="1" applyAlignment="1">
      <alignment horizontal="right"/>
      <protection/>
    </xf>
    <xf numFmtId="164" fontId="5" fillId="0" borderId="2" xfId="21" applyFont="1" applyBorder="1" applyAlignment="1">
      <alignment horizontal="left" vertical="center"/>
      <protection/>
    </xf>
    <xf numFmtId="164" fontId="5" fillId="0" borderId="3" xfId="21" applyFont="1" applyBorder="1" applyAlignment="1">
      <alignment horizontal="left" vertical="center"/>
      <protection/>
    </xf>
    <xf numFmtId="166" fontId="5" fillId="0" borderId="3" xfId="21" applyNumberFormat="1" applyFont="1" applyBorder="1" applyAlignment="1">
      <alignment vertical="center"/>
      <protection/>
    </xf>
    <xf numFmtId="164" fontId="5" fillId="0" borderId="3" xfId="21" applyFont="1" applyBorder="1" applyAlignment="1">
      <alignment horizontal="center" wrapText="1"/>
      <protection/>
    </xf>
    <xf numFmtId="164" fontId="5" fillId="0" borderId="3" xfId="21" applyFont="1" applyBorder="1" applyAlignment="1">
      <alignment horizontal="right" vertical="center"/>
      <protection/>
    </xf>
    <xf numFmtId="164" fontId="5" fillId="0" borderId="18" xfId="21" applyFont="1" applyBorder="1" applyAlignment="1">
      <alignment horizontal="right"/>
      <protection/>
    </xf>
    <xf numFmtId="167" fontId="5" fillId="0" borderId="4" xfId="21" applyNumberFormat="1" applyFont="1" applyBorder="1" applyAlignment="1">
      <alignment horizontal="right"/>
      <protection/>
    </xf>
    <xf numFmtId="164" fontId="6" fillId="0" borderId="7" xfId="21" applyFont="1" applyBorder="1" applyAlignment="1">
      <alignment vertical="center"/>
      <protection/>
    </xf>
    <xf numFmtId="164" fontId="6" fillId="0" borderId="8" xfId="21" applyFont="1" applyBorder="1" applyAlignment="1">
      <alignment horizontal="center" vertical="center"/>
      <protection/>
    </xf>
    <xf numFmtId="164" fontId="6" fillId="0" borderId="12" xfId="21" applyFont="1" applyBorder="1" applyAlignment="1">
      <alignment horizontal="center" vertical="center"/>
      <protection/>
    </xf>
    <xf numFmtId="164" fontId="6" fillId="0" borderId="13" xfId="21" applyFont="1" applyBorder="1">
      <alignment/>
      <protection/>
    </xf>
    <xf numFmtId="164" fontId="5" fillId="0" borderId="2" xfId="21" applyFont="1" applyBorder="1">
      <alignment/>
      <protection/>
    </xf>
    <xf numFmtId="164" fontId="5" fillId="0" borderId="3" xfId="21" applyFont="1" applyBorder="1">
      <alignment/>
      <protection/>
    </xf>
    <xf numFmtId="166" fontId="5" fillId="0" borderId="3" xfId="21" applyNumberFormat="1" applyFont="1" applyBorder="1">
      <alignment/>
      <protection/>
    </xf>
    <xf numFmtId="164" fontId="5" fillId="0" borderId="3" xfId="21" applyFont="1" applyBorder="1" applyAlignment="1">
      <alignment horizontal="right"/>
      <protection/>
    </xf>
    <xf numFmtId="164" fontId="6" fillId="0" borderId="15" xfId="21" applyFont="1" applyBorder="1" applyAlignment="1">
      <alignment horizontal="center" vertical="center"/>
      <protection/>
    </xf>
    <xf numFmtId="167" fontId="6" fillId="0" borderId="17" xfId="21" applyNumberFormat="1" applyFont="1" applyBorder="1">
      <alignment/>
      <protection/>
    </xf>
    <xf numFmtId="164" fontId="5" fillId="0" borderId="2" xfId="21" applyFont="1" applyBorder="1" applyAlignment="1">
      <alignment vertical="center" wrapText="1"/>
      <protection/>
    </xf>
    <xf numFmtId="164" fontId="5" fillId="0" borderId="3" xfId="21" applyFont="1" applyBorder="1" applyAlignment="1">
      <alignment vertical="center" wrapText="1"/>
      <protection/>
    </xf>
    <xf numFmtId="166" fontId="5" fillId="0" borderId="3" xfId="21" applyNumberFormat="1" applyFont="1" applyBorder="1" applyAlignment="1">
      <alignment vertical="center" wrapText="1"/>
      <protection/>
    </xf>
    <xf numFmtId="164" fontId="5" fillId="0" borderId="3" xfId="21" applyFont="1" applyBorder="1" applyAlignment="1">
      <alignment horizontal="right" wrapText="1"/>
      <protection/>
    </xf>
    <xf numFmtId="164" fontId="5" fillId="0" borderId="18" xfId="21" applyFont="1" applyBorder="1" applyAlignment="1">
      <alignment horizontal="center" wrapText="1"/>
      <protection/>
    </xf>
    <xf numFmtId="167" fontId="5" fillId="0" borderId="4" xfId="21" applyNumberFormat="1" applyFont="1" applyBorder="1" applyAlignment="1">
      <alignment horizontal="right" wrapText="1"/>
      <protection/>
    </xf>
    <xf numFmtId="166" fontId="6" fillId="0" borderId="7" xfId="21" applyNumberFormat="1" applyFont="1" applyBorder="1" applyAlignment="1">
      <alignment horizontal="right" vertical="center"/>
      <protection/>
    </xf>
    <xf numFmtId="164" fontId="5" fillId="0" borderId="3" xfId="21" applyFont="1" applyBorder="1" applyAlignment="1">
      <alignment horizontal="left" vertical="center" wrapText="1"/>
      <protection/>
    </xf>
    <xf numFmtId="164" fontId="5" fillId="0" borderId="3" xfId="21" applyFont="1" applyBorder="1" applyAlignment="1">
      <alignment horizontal="right" vertical="center" wrapText="1"/>
      <protection/>
    </xf>
    <xf numFmtId="164" fontId="5" fillId="0" borderId="18" xfId="21" applyFont="1" applyBorder="1" applyAlignment="1">
      <alignment horizontal="right" wrapText="1"/>
      <protection/>
    </xf>
    <xf numFmtId="164" fontId="5" fillId="0" borderId="3" xfId="21" applyFont="1" applyBorder="1" applyAlignment="1">
      <alignment vertical="center"/>
      <protection/>
    </xf>
    <xf numFmtId="164" fontId="5" fillId="0" borderId="4" xfId="21" applyFont="1" applyBorder="1">
      <alignment/>
      <protection/>
    </xf>
    <xf numFmtId="164" fontId="6" fillId="0" borderId="7" xfId="21" applyFont="1" applyBorder="1" applyAlignment="1">
      <alignment wrapText="1"/>
      <protection/>
    </xf>
    <xf numFmtId="164" fontId="6" fillId="0" borderId="7" xfId="21" applyFont="1" applyBorder="1" applyAlignment="1">
      <alignment horizontal="right"/>
      <protection/>
    </xf>
    <xf numFmtId="167" fontId="6" fillId="0" borderId="9" xfId="21" applyNumberFormat="1" applyFont="1" applyBorder="1" applyAlignment="1">
      <alignment horizontal="right"/>
      <protection/>
    </xf>
    <xf numFmtId="164" fontId="6" fillId="0" borderId="20" xfId="21" applyFont="1" applyBorder="1">
      <alignment/>
      <protection/>
    </xf>
    <xf numFmtId="164" fontId="6" fillId="0" borderId="21" xfId="21" applyFont="1" applyBorder="1">
      <alignment/>
      <protection/>
    </xf>
    <xf numFmtId="166" fontId="6" fillId="0" borderId="21" xfId="21" applyNumberFormat="1" applyFont="1" applyBorder="1">
      <alignment/>
      <protection/>
    </xf>
    <xf numFmtId="164" fontId="6" fillId="0" borderId="21" xfId="21" applyFont="1" applyBorder="1" applyAlignment="1">
      <alignment horizontal="center" vertical="center" wrapText="1"/>
      <protection/>
    </xf>
    <xf numFmtId="164" fontId="6" fillId="0" borderId="21" xfId="21" applyFont="1" applyBorder="1" applyAlignment="1">
      <alignment horizontal="right"/>
      <protection/>
    </xf>
    <xf numFmtId="164" fontId="6" fillId="0" borderId="24" xfId="21" applyFont="1" applyBorder="1" applyAlignment="1">
      <alignment horizontal="right"/>
      <protection/>
    </xf>
    <xf numFmtId="167" fontId="6" fillId="0" borderId="22" xfId="21" applyNumberFormat="1" applyFont="1" applyBorder="1" applyAlignment="1">
      <alignment horizontal="right"/>
      <protection/>
    </xf>
    <xf numFmtId="164" fontId="6" fillId="0" borderId="11" xfId="21" applyFont="1" applyBorder="1" applyAlignment="1">
      <alignment horizontal="right"/>
      <protection/>
    </xf>
    <xf numFmtId="167" fontId="6" fillId="0" borderId="13" xfId="21" applyNumberFormat="1" applyFont="1" applyBorder="1" applyAlignment="1">
      <alignment horizontal="right"/>
      <protection/>
    </xf>
    <xf numFmtId="164" fontId="4" fillId="0" borderId="26" xfId="21" applyFont="1" applyBorder="1" applyAlignment="1">
      <alignment horizontal="center" vertical="center" textRotation="90" wrapText="1"/>
      <protection/>
    </xf>
    <xf numFmtId="164" fontId="5" fillId="0" borderId="2" xfId="21" applyFont="1" applyBorder="1" applyAlignment="1">
      <alignment vertical="center"/>
      <protection/>
    </xf>
    <xf numFmtId="164" fontId="6" fillId="0" borderId="8" xfId="21" applyFont="1" applyBorder="1" applyAlignment="1">
      <alignment horizontal="right"/>
      <protection/>
    </xf>
    <xf numFmtId="164" fontId="6" fillId="0" borderId="15" xfId="21" applyFont="1" applyBorder="1" applyAlignment="1">
      <alignment horizontal="right"/>
      <protection/>
    </xf>
    <xf numFmtId="164" fontId="6" fillId="0" borderId="16" xfId="21" applyFont="1" applyBorder="1" applyAlignment="1">
      <alignment horizontal="right"/>
      <protection/>
    </xf>
    <xf numFmtId="164" fontId="6" fillId="0" borderId="17" xfId="21" applyFont="1" applyBorder="1" applyAlignment="1">
      <alignment horizontal="right"/>
      <protection/>
    </xf>
    <xf numFmtId="164" fontId="5" fillId="0" borderId="3" xfId="21" applyFont="1" applyBorder="1" applyAlignment="1">
      <alignment horizontal="center"/>
      <protection/>
    </xf>
    <xf numFmtId="164" fontId="6" fillId="0" borderId="7" xfId="21" applyFont="1" applyBorder="1" applyAlignment="1">
      <alignment horizontal="center"/>
      <protection/>
    </xf>
    <xf numFmtId="164" fontId="6" fillId="0" borderId="9" xfId="21" applyFont="1" applyBorder="1" applyAlignment="1">
      <alignment horizontal="right"/>
      <protection/>
    </xf>
    <xf numFmtId="164" fontId="6" fillId="0" borderId="11" xfId="21" applyFont="1" applyBorder="1" applyAlignment="1">
      <alignment horizontal="center"/>
      <protection/>
    </xf>
    <xf numFmtId="164" fontId="6" fillId="0" borderId="13" xfId="21" applyFont="1" applyBorder="1" applyAlignment="1">
      <alignment horizontal="right"/>
      <protection/>
    </xf>
    <xf numFmtId="164" fontId="6" fillId="0" borderId="11" xfId="21" applyFont="1" applyBorder="1" applyAlignment="1">
      <alignment horizontal="center" vertical="center" wrapText="1"/>
      <protection/>
    </xf>
    <xf numFmtId="164" fontId="9" fillId="0" borderId="1" xfId="21" applyFont="1" applyBorder="1" applyAlignment="1">
      <alignment horizontal="center"/>
      <protection/>
    </xf>
    <xf numFmtId="164" fontId="10" fillId="0" borderId="27" xfId="21" applyFont="1" applyBorder="1">
      <alignment/>
      <protection/>
    </xf>
    <xf numFmtId="164" fontId="10" fillId="0" borderId="28" xfId="21" applyFont="1" applyBorder="1">
      <alignment/>
      <protection/>
    </xf>
    <xf numFmtId="166" fontId="11" fillId="0" borderId="28" xfId="21" applyNumberFormat="1" applyFont="1" applyBorder="1">
      <alignment/>
      <protection/>
    </xf>
    <xf numFmtId="164" fontId="10" fillId="0" borderId="28" xfId="21" applyFont="1" applyBorder="1" applyAlignment="1">
      <alignment horizontal="right"/>
      <protection/>
    </xf>
    <xf numFmtId="164" fontId="10" fillId="0" borderId="29" xfId="21" applyFont="1" applyBorder="1" applyAlignment="1">
      <alignment horizontal="right"/>
      <protection/>
    </xf>
    <xf numFmtId="164" fontId="10" fillId="0" borderId="30" xfId="21" applyFont="1" applyBorder="1" applyAlignment="1">
      <alignment horizontal="right"/>
      <protection/>
    </xf>
    <xf numFmtId="164" fontId="3" fillId="0" borderId="31" xfId="21" applyFont="1" applyBorder="1" applyAlignment="1">
      <alignment vertical="center" textRotation="90"/>
      <protection/>
    </xf>
    <xf numFmtId="164" fontId="3" fillId="0" borderId="32" xfId="21" applyFont="1" applyBorder="1" applyAlignment="1">
      <alignment vertical="center" textRotation="90"/>
      <protection/>
    </xf>
    <xf numFmtId="164" fontId="1" fillId="0" borderId="32" xfId="21" applyBorder="1">
      <alignment/>
      <protection/>
    </xf>
    <xf numFmtId="164" fontId="1" fillId="0" borderId="19" xfId="21" applyBorder="1">
      <alignment/>
      <protection/>
    </xf>
    <xf numFmtId="164" fontId="3" fillId="0" borderId="0" xfId="21" applyFont="1" applyBorder="1" applyAlignment="1">
      <alignment vertical="center" textRotation="90"/>
      <protection/>
    </xf>
    <xf numFmtId="164" fontId="9" fillId="0" borderId="0" xfId="2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e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E7E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1">
      <pane ySplit="1" topLeftCell="A65" activePane="bottomLeft" state="frozen"/>
      <selection pane="topLeft" activeCell="A1" sqref="A1"/>
      <selection pane="bottomLeft" activeCell="G86" sqref="G86"/>
    </sheetView>
  </sheetViews>
  <sheetFormatPr defaultColWidth="9.140625" defaultRowHeight="12.75"/>
  <cols>
    <col min="1" max="2" width="9.421875" style="1" customWidth="1"/>
    <col min="3" max="3" width="11.7109375" style="1" customWidth="1"/>
    <col min="4" max="4" width="36.7109375" style="1" customWidth="1"/>
    <col min="5" max="7" width="12.8515625" style="1" customWidth="1"/>
    <col min="8" max="8" width="36.7109375" style="1" customWidth="1"/>
    <col min="9" max="14" width="12.8515625" style="1" customWidth="1"/>
    <col min="15" max="16384" width="9.28125" style="1" customWidth="1"/>
  </cols>
  <sheetData>
    <row r="1" spans="1:14" ht="39.75" customHeight="1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/>
    </row>
    <row r="2" spans="1:14" ht="33" customHeight="1">
      <c r="A2" s="7" t="s">
        <v>13</v>
      </c>
      <c r="B2" s="8" t="s">
        <v>14</v>
      </c>
      <c r="C2" s="9" t="s">
        <v>15</v>
      </c>
      <c r="D2" s="10" t="s">
        <v>16</v>
      </c>
      <c r="E2" s="11">
        <f>E3+E4+E5+E6+E7</f>
        <v>685000</v>
      </c>
      <c r="F2" s="11">
        <f>F3+F4+F5+F6+F7</f>
        <v>675000</v>
      </c>
      <c r="G2" s="11">
        <f>G3+G4+G5+G6+G7</f>
        <v>675000</v>
      </c>
      <c r="H2" s="12"/>
      <c r="I2" s="12"/>
      <c r="J2" s="12"/>
      <c r="K2" s="12"/>
      <c r="L2" s="12"/>
      <c r="M2" s="12"/>
      <c r="N2" s="13"/>
    </row>
    <row r="3" spans="1:15" ht="21.75">
      <c r="A3" s="7"/>
      <c r="B3" s="8"/>
      <c r="C3" s="14" t="s">
        <v>17</v>
      </c>
      <c r="D3" s="15" t="s">
        <v>18</v>
      </c>
      <c r="E3" s="16">
        <v>200000</v>
      </c>
      <c r="F3" s="16">
        <v>200000</v>
      </c>
      <c r="G3" s="16">
        <v>200000</v>
      </c>
      <c r="H3" s="17" t="s">
        <v>19</v>
      </c>
      <c r="I3" s="18">
        <v>12</v>
      </c>
      <c r="J3" s="18">
        <v>12</v>
      </c>
      <c r="K3" s="19">
        <v>12</v>
      </c>
      <c r="L3" s="18">
        <v>12</v>
      </c>
      <c r="M3" s="20" t="s">
        <v>20</v>
      </c>
      <c r="N3" s="21" t="s">
        <v>21</v>
      </c>
      <c r="O3" s="22"/>
    </row>
    <row r="4" spans="1:15" ht="21.75">
      <c r="A4" s="7"/>
      <c r="B4" s="8"/>
      <c r="C4" s="23" t="s">
        <v>22</v>
      </c>
      <c r="D4" s="24" t="s">
        <v>23</v>
      </c>
      <c r="E4" s="25">
        <v>200000</v>
      </c>
      <c r="F4" s="25">
        <v>200000</v>
      </c>
      <c r="G4" s="25">
        <v>200000</v>
      </c>
      <c r="H4" s="26" t="s">
        <v>24</v>
      </c>
      <c r="I4" s="27">
        <v>10</v>
      </c>
      <c r="J4" s="27">
        <v>10</v>
      </c>
      <c r="K4" s="28">
        <v>10</v>
      </c>
      <c r="L4" s="27">
        <v>10</v>
      </c>
      <c r="M4" s="29" t="s">
        <v>20</v>
      </c>
      <c r="N4" s="30" t="s">
        <v>21</v>
      </c>
      <c r="O4" s="22"/>
    </row>
    <row r="5" spans="1:15" ht="15" customHeight="1">
      <c r="A5" s="7"/>
      <c r="B5" s="8"/>
      <c r="C5" s="23" t="s">
        <v>25</v>
      </c>
      <c r="D5" s="24" t="s">
        <v>26</v>
      </c>
      <c r="E5" s="25">
        <v>200000</v>
      </c>
      <c r="F5" s="25">
        <v>220000</v>
      </c>
      <c r="G5" s="25">
        <v>220000</v>
      </c>
      <c r="H5" s="31" t="s">
        <v>27</v>
      </c>
      <c r="I5" s="32">
        <v>283600</v>
      </c>
      <c r="J5" s="32">
        <v>283600</v>
      </c>
      <c r="K5" s="33">
        <v>286600</v>
      </c>
      <c r="L5" s="32">
        <v>283600</v>
      </c>
      <c r="M5" s="29" t="s">
        <v>20</v>
      </c>
      <c r="N5" s="34" t="s">
        <v>21</v>
      </c>
      <c r="O5" s="22"/>
    </row>
    <row r="6" spans="1:15" ht="15" customHeight="1">
      <c r="A6" s="7"/>
      <c r="B6" s="8"/>
      <c r="C6" s="23" t="s">
        <v>28</v>
      </c>
      <c r="D6" s="24" t="s">
        <v>29</v>
      </c>
      <c r="E6" s="25">
        <v>55000</v>
      </c>
      <c r="F6" s="25">
        <v>55000</v>
      </c>
      <c r="G6" s="25">
        <v>55000</v>
      </c>
      <c r="H6" s="31" t="s">
        <v>30</v>
      </c>
      <c r="I6" s="27"/>
      <c r="J6" s="27"/>
      <c r="K6" s="28"/>
      <c r="L6" s="27"/>
      <c r="M6" s="29" t="s">
        <v>20</v>
      </c>
      <c r="N6" s="34" t="s">
        <v>21</v>
      </c>
      <c r="O6" s="22"/>
    </row>
    <row r="7" spans="1:15" ht="15" customHeight="1">
      <c r="A7" s="7"/>
      <c r="B7" s="8"/>
      <c r="C7" s="35" t="s">
        <v>31</v>
      </c>
      <c r="D7" s="36" t="s">
        <v>32</v>
      </c>
      <c r="E7" s="37">
        <v>30000</v>
      </c>
      <c r="F7" s="36">
        <v>0</v>
      </c>
      <c r="G7" s="36">
        <v>0</v>
      </c>
      <c r="H7" s="38" t="s">
        <v>33</v>
      </c>
      <c r="I7" s="39">
        <v>1</v>
      </c>
      <c r="J7" s="39">
        <v>20</v>
      </c>
      <c r="K7" s="40"/>
      <c r="L7" s="39"/>
      <c r="M7" s="41" t="s">
        <v>20</v>
      </c>
      <c r="N7" s="42" t="s">
        <v>21</v>
      </c>
      <c r="O7" s="22"/>
    </row>
    <row r="8" spans="1:15" ht="33" customHeight="1">
      <c r="A8" s="7"/>
      <c r="B8" s="8"/>
      <c r="C8" s="43" t="s">
        <v>34</v>
      </c>
      <c r="D8" s="10" t="s">
        <v>35</v>
      </c>
      <c r="E8" s="11">
        <f>E9+E10</f>
        <v>1300000</v>
      </c>
      <c r="F8" s="11">
        <f>F9+F10</f>
        <v>500000</v>
      </c>
      <c r="G8" s="11">
        <f>G9+G10</f>
        <v>400000</v>
      </c>
      <c r="H8" s="44"/>
      <c r="I8" s="44"/>
      <c r="J8" s="44"/>
      <c r="K8" s="44"/>
      <c r="L8" s="44"/>
      <c r="M8" s="45"/>
      <c r="N8" s="46"/>
      <c r="O8" s="22"/>
    </row>
    <row r="9" spans="1:15" ht="15" customHeight="1">
      <c r="A9" s="7"/>
      <c r="B9" s="8"/>
      <c r="C9" s="47" t="s">
        <v>36</v>
      </c>
      <c r="D9" s="48" t="s">
        <v>37</v>
      </c>
      <c r="E9" s="49">
        <v>800000</v>
      </c>
      <c r="F9" s="49">
        <v>0</v>
      </c>
      <c r="G9" s="49">
        <v>0</v>
      </c>
      <c r="H9" s="50" t="s">
        <v>38</v>
      </c>
      <c r="I9" s="18"/>
      <c r="J9" s="18"/>
      <c r="K9" s="18">
        <v>0</v>
      </c>
      <c r="L9" s="18">
        <v>0</v>
      </c>
      <c r="M9" s="19" t="s">
        <v>20</v>
      </c>
      <c r="N9" s="21" t="s">
        <v>21</v>
      </c>
      <c r="O9" s="22"/>
    </row>
    <row r="10" spans="1:15" ht="15" customHeight="1">
      <c r="A10" s="7"/>
      <c r="B10" s="8"/>
      <c r="C10" s="51" t="s">
        <v>39</v>
      </c>
      <c r="D10" s="36" t="s">
        <v>40</v>
      </c>
      <c r="E10" s="37">
        <v>500000</v>
      </c>
      <c r="F10" s="37">
        <v>500000</v>
      </c>
      <c r="G10" s="37">
        <v>400000</v>
      </c>
      <c r="H10" s="52" t="s">
        <v>38</v>
      </c>
      <c r="I10" s="39">
        <v>0</v>
      </c>
      <c r="J10" s="39"/>
      <c r="K10" s="39"/>
      <c r="L10" s="39">
        <v>0</v>
      </c>
      <c r="M10" s="40" t="s">
        <v>20</v>
      </c>
      <c r="N10" s="42" t="s">
        <v>21</v>
      </c>
      <c r="O10" s="22"/>
    </row>
    <row r="11" spans="1:14" ht="33" customHeight="1">
      <c r="A11" s="7"/>
      <c r="B11" s="8"/>
      <c r="C11" s="43" t="s">
        <v>41</v>
      </c>
      <c r="D11" s="10" t="s">
        <v>42</v>
      </c>
      <c r="E11" s="11">
        <f>E12+E13+E14</f>
        <v>250000</v>
      </c>
      <c r="F11" s="11">
        <f>F12+F13+F14</f>
        <v>260000</v>
      </c>
      <c r="G11" s="11">
        <f>G12+G13+G14</f>
        <v>260000</v>
      </c>
      <c r="H11" s="53" t="s">
        <v>43</v>
      </c>
      <c r="I11" s="54"/>
      <c r="J11" s="54"/>
      <c r="K11" s="54"/>
      <c r="L11" s="54"/>
      <c r="M11" s="55" t="s">
        <v>20</v>
      </c>
      <c r="N11" s="56" t="s">
        <v>21</v>
      </c>
    </row>
    <row r="12" spans="1:14" ht="21.75">
      <c r="A12" s="7"/>
      <c r="B12" s="8"/>
      <c r="C12" s="14" t="s">
        <v>44</v>
      </c>
      <c r="D12" s="57" t="s">
        <v>45</v>
      </c>
      <c r="E12" s="58">
        <v>240000</v>
      </c>
      <c r="F12" s="58">
        <v>250000</v>
      </c>
      <c r="G12" s="58">
        <v>250000</v>
      </c>
      <c r="H12" s="48"/>
      <c r="I12" s="18"/>
      <c r="J12" s="18"/>
      <c r="K12" s="18"/>
      <c r="L12" s="18"/>
      <c r="M12" s="59" t="s">
        <v>20</v>
      </c>
      <c r="N12" s="60" t="s">
        <v>21</v>
      </c>
    </row>
    <row r="13" spans="1:14" ht="15" customHeight="1">
      <c r="A13" s="7"/>
      <c r="B13" s="8"/>
      <c r="C13" s="23" t="s">
        <v>46</v>
      </c>
      <c r="D13" s="24" t="s">
        <v>47</v>
      </c>
      <c r="E13" s="61">
        <v>5000</v>
      </c>
      <c r="F13" s="61">
        <v>5000</v>
      </c>
      <c r="G13" s="61">
        <v>5000</v>
      </c>
      <c r="H13" s="24"/>
      <c r="I13" s="27"/>
      <c r="J13" s="27"/>
      <c r="K13" s="27"/>
      <c r="L13" s="27"/>
      <c r="M13" s="62" t="s">
        <v>20</v>
      </c>
      <c r="N13" s="63" t="s">
        <v>21</v>
      </c>
    </row>
    <row r="14" spans="1:14" ht="15" customHeight="1">
      <c r="A14" s="7"/>
      <c r="B14" s="8"/>
      <c r="C14" s="51" t="s">
        <v>48</v>
      </c>
      <c r="D14" s="36" t="s">
        <v>49</v>
      </c>
      <c r="E14" s="64">
        <v>5000</v>
      </c>
      <c r="F14" s="64">
        <v>5000</v>
      </c>
      <c r="G14" s="64">
        <v>5000</v>
      </c>
      <c r="H14" s="36"/>
      <c r="I14" s="39"/>
      <c r="J14" s="39"/>
      <c r="K14" s="39"/>
      <c r="L14" s="39"/>
      <c r="M14" s="65"/>
      <c r="N14" s="66"/>
    </row>
    <row r="15" spans="1:19" ht="33" customHeight="1">
      <c r="A15" s="7"/>
      <c r="B15" s="8"/>
      <c r="C15" s="9" t="s">
        <v>50</v>
      </c>
      <c r="D15" s="67" t="s">
        <v>51</v>
      </c>
      <c r="E15" s="68">
        <f>E16+E17+E18</f>
        <v>148000</v>
      </c>
      <c r="F15" s="68">
        <f>F16+F17+F18</f>
        <v>30000</v>
      </c>
      <c r="G15" s="68">
        <f>G16+G17+G18</f>
        <v>30000</v>
      </c>
      <c r="H15" s="67"/>
      <c r="I15" s="54"/>
      <c r="J15" s="54"/>
      <c r="K15" s="54"/>
      <c r="L15" s="54"/>
      <c r="M15" s="69"/>
      <c r="N15" s="70"/>
      <c r="S15" s="71"/>
    </row>
    <row r="16" spans="1:14" ht="15" customHeight="1">
      <c r="A16" s="7"/>
      <c r="B16" s="8"/>
      <c r="C16" s="47" t="s">
        <v>52</v>
      </c>
      <c r="D16" s="48" t="s">
        <v>53</v>
      </c>
      <c r="E16" s="58">
        <v>30000</v>
      </c>
      <c r="F16" s="58">
        <v>30000</v>
      </c>
      <c r="G16" s="58">
        <v>30000</v>
      </c>
      <c r="H16" s="48"/>
      <c r="I16" s="18"/>
      <c r="J16" s="18"/>
      <c r="K16" s="18"/>
      <c r="L16" s="18"/>
      <c r="M16" s="18"/>
      <c r="N16" s="72"/>
    </row>
    <row r="17" spans="1:14" ht="15" customHeight="1">
      <c r="A17" s="7"/>
      <c r="B17" s="8"/>
      <c r="C17" s="73" t="s">
        <v>54</v>
      </c>
      <c r="D17" s="24" t="s">
        <v>55</v>
      </c>
      <c r="E17" s="61">
        <v>30000</v>
      </c>
      <c r="F17" s="61">
        <v>0</v>
      </c>
      <c r="G17" s="61">
        <v>0</v>
      </c>
      <c r="H17" s="24"/>
      <c r="I17" s="27">
        <v>1</v>
      </c>
      <c r="J17" s="27">
        <v>1</v>
      </c>
      <c r="K17" s="27">
        <v>0</v>
      </c>
      <c r="L17" s="27">
        <v>0</v>
      </c>
      <c r="M17" s="27" t="s">
        <v>20</v>
      </c>
      <c r="N17" s="74" t="s">
        <v>21</v>
      </c>
    </row>
    <row r="18" spans="1:14" ht="15" customHeight="1">
      <c r="A18" s="7"/>
      <c r="B18" s="8"/>
      <c r="C18" s="51" t="s">
        <v>56</v>
      </c>
      <c r="D18" s="36" t="s">
        <v>57</v>
      </c>
      <c r="E18" s="64">
        <v>88000</v>
      </c>
      <c r="F18" s="64">
        <v>0</v>
      </c>
      <c r="G18" s="64">
        <v>0</v>
      </c>
      <c r="H18" s="36"/>
      <c r="I18" s="39">
        <v>1</v>
      </c>
      <c r="J18" s="39">
        <v>1</v>
      </c>
      <c r="K18" s="39">
        <v>0</v>
      </c>
      <c r="L18" s="39">
        <v>0</v>
      </c>
      <c r="M18" s="39" t="s">
        <v>20</v>
      </c>
      <c r="N18" s="75" t="s">
        <v>21</v>
      </c>
    </row>
    <row r="19" spans="1:14" ht="33" customHeight="1">
      <c r="A19" s="7"/>
      <c r="B19" s="76" t="s">
        <v>58</v>
      </c>
      <c r="C19" s="77" t="s">
        <v>59</v>
      </c>
      <c r="D19" s="10" t="s">
        <v>60</v>
      </c>
      <c r="E19" s="11">
        <f>E20+E21+E22+E23</f>
        <v>505000</v>
      </c>
      <c r="F19" s="11">
        <f>F20+F21+F22+F23</f>
        <v>455000</v>
      </c>
      <c r="G19" s="11">
        <f>G20+G21+G22+G23</f>
        <v>405000</v>
      </c>
      <c r="H19" s="78"/>
      <c r="I19" s="54"/>
      <c r="J19" s="54"/>
      <c r="K19" s="54"/>
      <c r="L19" s="54"/>
      <c r="M19" s="55"/>
      <c r="N19" s="70"/>
    </row>
    <row r="20" spans="1:14" ht="21.75">
      <c r="A20" s="7"/>
      <c r="B20" s="76"/>
      <c r="C20" s="14" t="s">
        <v>61</v>
      </c>
      <c r="D20" s="48" t="s">
        <v>62</v>
      </c>
      <c r="E20" s="79">
        <v>200000</v>
      </c>
      <c r="F20" s="58">
        <v>200000</v>
      </c>
      <c r="G20" s="58">
        <v>200000</v>
      </c>
      <c r="H20" s="80" t="s">
        <v>63</v>
      </c>
      <c r="I20" s="18"/>
      <c r="J20" s="18"/>
      <c r="K20" s="18"/>
      <c r="L20" s="18"/>
      <c r="M20" s="19" t="s">
        <v>20</v>
      </c>
      <c r="N20" s="21" t="s">
        <v>21</v>
      </c>
    </row>
    <row r="21" spans="1:14" ht="15" customHeight="1">
      <c r="A21" s="7"/>
      <c r="B21" s="76"/>
      <c r="C21" s="23" t="s">
        <v>64</v>
      </c>
      <c r="D21" s="24" t="s">
        <v>65</v>
      </c>
      <c r="E21" s="81">
        <v>35000</v>
      </c>
      <c r="F21" s="61">
        <v>35000</v>
      </c>
      <c r="G21" s="61">
        <v>35000</v>
      </c>
      <c r="H21" s="82" t="s">
        <v>66</v>
      </c>
      <c r="I21" s="27"/>
      <c r="J21" s="27"/>
      <c r="K21" s="27"/>
      <c r="L21" s="27"/>
      <c r="M21" s="28" t="s">
        <v>20</v>
      </c>
      <c r="N21" s="74" t="s">
        <v>21</v>
      </c>
    </row>
    <row r="22" spans="1:14" ht="21.75" customHeight="1">
      <c r="A22" s="83" t="s">
        <v>67</v>
      </c>
      <c r="B22" s="76"/>
      <c r="C22" s="23" t="s">
        <v>68</v>
      </c>
      <c r="D22" s="36" t="s">
        <v>69</v>
      </c>
      <c r="E22" s="81">
        <v>200000</v>
      </c>
      <c r="F22" s="61">
        <v>150000</v>
      </c>
      <c r="G22" s="61">
        <v>100000</v>
      </c>
      <c r="H22" s="84" t="s">
        <v>70</v>
      </c>
      <c r="I22" s="27"/>
      <c r="J22" s="27"/>
      <c r="K22" s="27"/>
      <c r="L22" s="27"/>
      <c r="M22" s="28" t="s">
        <v>20</v>
      </c>
      <c r="N22" s="74" t="s">
        <v>21</v>
      </c>
    </row>
    <row r="23" spans="1:14" ht="21.75">
      <c r="A23" s="83"/>
      <c r="B23" s="76"/>
      <c r="C23" s="35" t="s">
        <v>71</v>
      </c>
      <c r="D23" s="85" t="s">
        <v>72</v>
      </c>
      <c r="E23" s="86">
        <v>70000</v>
      </c>
      <c r="F23" s="64">
        <v>70000</v>
      </c>
      <c r="G23" s="64">
        <v>70000</v>
      </c>
      <c r="H23" s="87" t="s">
        <v>73</v>
      </c>
      <c r="I23" s="39">
        <v>1</v>
      </c>
      <c r="J23" s="39">
        <v>1</v>
      </c>
      <c r="K23" s="39">
        <v>1</v>
      </c>
      <c r="L23" s="39">
        <v>1</v>
      </c>
      <c r="M23" s="40" t="s">
        <v>20</v>
      </c>
      <c r="N23" s="75" t="s">
        <v>21</v>
      </c>
    </row>
    <row r="24" spans="1:14" ht="41.25" customHeight="1">
      <c r="A24" s="83"/>
      <c r="B24" s="88" t="s">
        <v>74</v>
      </c>
      <c r="C24" s="9" t="s">
        <v>75</v>
      </c>
      <c r="D24" s="10" t="s">
        <v>76</v>
      </c>
      <c r="E24" s="11">
        <f>E25</f>
        <v>300000</v>
      </c>
      <c r="F24" s="11">
        <f>F25</f>
        <v>350000</v>
      </c>
      <c r="G24" s="11">
        <f>G25</f>
        <v>350000</v>
      </c>
      <c r="H24" s="53" t="s">
        <v>77</v>
      </c>
      <c r="I24" s="54">
        <v>13</v>
      </c>
      <c r="J24" s="54">
        <v>13</v>
      </c>
      <c r="K24" s="54">
        <v>13</v>
      </c>
      <c r="L24" s="54">
        <v>13</v>
      </c>
      <c r="M24" s="55" t="s">
        <v>20</v>
      </c>
      <c r="N24" s="56" t="s">
        <v>21</v>
      </c>
    </row>
    <row r="25" spans="1:14" ht="15" customHeight="1">
      <c r="A25" s="83"/>
      <c r="B25" s="88"/>
      <c r="C25" s="89" t="s">
        <v>78</v>
      </c>
      <c r="D25" s="90" t="s">
        <v>79</v>
      </c>
      <c r="E25" s="91">
        <v>300000</v>
      </c>
      <c r="F25" s="91">
        <v>350000</v>
      </c>
      <c r="G25" s="91">
        <v>350000</v>
      </c>
      <c r="H25" s="90"/>
      <c r="I25" s="90"/>
      <c r="J25" s="90"/>
      <c r="K25" s="90"/>
      <c r="L25" s="90"/>
      <c r="M25" s="92"/>
      <c r="N25" s="93"/>
    </row>
    <row r="26" spans="1:14" ht="33" customHeight="1">
      <c r="A26" s="83"/>
      <c r="B26" s="88"/>
      <c r="C26" s="9" t="s">
        <v>80</v>
      </c>
      <c r="D26" s="94" t="s">
        <v>81</v>
      </c>
      <c r="E26" s="11">
        <f>E27+E28+E29+E30</f>
        <v>2712000</v>
      </c>
      <c r="F26" s="11">
        <f>F27+F28+F29+F30</f>
        <v>2585000</v>
      </c>
      <c r="G26" s="11">
        <f>G27+G28+G29+G30</f>
        <v>2635000</v>
      </c>
      <c r="H26" s="53" t="s">
        <v>82</v>
      </c>
      <c r="I26" s="54">
        <v>10</v>
      </c>
      <c r="J26" s="54">
        <v>10</v>
      </c>
      <c r="K26" s="54">
        <v>10</v>
      </c>
      <c r="L26" s="54">
        <v>10</v>
      </c>
      <c r="M26" s="70" t="s">
        <v>20</v>
      </c>
      <c r="N26" s="56" t="s">
        <v>21</v>
      </c>
    </row>
    <row r="27" spans="1:14" ht="15" customHeight="1">
      <c r="A27" s="83"/>
      <c r="B27" s="88"/>
      <c r="C27" s="47" t="s">
        <v>83</v>
      </c>
      <c r="D27" s="48" t="s">
        <v>84</v>
      </c>
      <c r="E27" s="58">
        <v>1093000</v>
      </c>
      <c r="F27" s="58">
        <v>1200000</v>
      </c>
      <c r="G27" s="58">
        <v>1250000</v>
      </c>
      <c r="H27" s="48"/>
      <c r="I27" s="18"/>
      <c r="J27" s="18"/>
      <c r="K27" s="18"/>
      <c r="L27" s="18"/>
      <c r="M27" s="95"/>
      <c r="N27" s="72"/>
    </row>
    <row r="28" spans="1:14" ht="15" customHeight="1">
      <c r="A28" s="83"/>
      <c r="B28" s="88"/>
      <c r="C28" s="73" t="s">
        <v>85</v>
      </c>
      <c r="D28" s="24" t="s">
        <v>86</v>
      </c>
      <c r="E28" s="61">
        <v>1488000</v>
      </c>
      <c r="F28" s="61">
        <v>1300000</v>
      </c>
      <c r="G28" s="61">
        <v>1300000</v>
      </c>
      <c r="H28" s="24"/>
      <c r="I28" s="27"/>
      <c r="J28" s="27"/>
      <c r="K28" s="27"/>
      <c r="L28" s="27"/>
      <c r="M28" s="96"/>
      <c r="N28" s="74"/>
    </row>
    <row r="29" spans="1:14" ht="15" customHeight="1">
      <c r="A29" s="83"/>
      <c r="B29" s="88"/>
      <c r="C29" s="51" t="s">
        <v>87</v>
      </c>
      <c r="D29" s="24" t="s">
        <v>88</v>
      </c>
      <c r="E29" s="64">
        <v>31000</v>
      </c>
      <c r="F29" s="64">
        <v>35000</v>
      </c>
      <c r="G29" s="64">
        <v>35000</v>
      </c>
      <c r="H29" s="24"/>
      <c r="I29" s="39"/>
      <c r="J29" s="39"/>
      <c r="K29" s="39"/>
      <c r="L29" s="39"/>
      <c r="M29" s="65"/>
      <c r="N29" s="75"/>
    </row>
    <row r="30" spans="1:14" ht="15" customHeight="1">
      <c r="A30" s="83"/>
      <c r="B30" s="88"/>
      <c r="C30" s="35" t="s">
        <v>89</v>
      </c>
      <c r="D30" s="36" t="s">
        <v>90</v>
      </c>
      <c r="E30" s="37">
        <v>100000</v>
      </c>
      <c r="F30" s="37">
        <v>50000</v>
      </c>
      <c r="G30" s="37">
        <v>50000</v>
      </c>
      <c r="H30" s="36"/>
      <c r="I30" s="39"/>
      <c r="J30" s="39"/>
      <c r="K30" s="40"/>
      <c r="L30" s="39"/>
      <c r="M30" s="97"/>
      <c r="N30" s="98"/>
    </row>
    <row r="31" spans="1:14" ht="33" customHeight="1">
      <c r="A31" s="83"/>
      <c r="B31" s="88"/>
      <c r="C31" s="9" t="s">
        <v>91</v>
      </c>
      <c r="D31" s="67" t="s">
        <v>92</v>
      </c>
      <c r="E31" s="68">
        <f>E32</f>
        <v>50000</v>
      </c>
      <c r="F31" s="68">
        <f>F32</f>
        <v>20000</v>
      </c>
      <c r="G31" s="68">
        <f>G32</f>
        <v>15000</v>
      </c>
      <c r="H31" s="67"/>
      <c r="I31" s="54"/>
      <c r="J31" s="54"/>
      <c r="K31" s="54"/>
      <c r="L31" s="54"/>
      <c r="M31" s="69"/>
      <c r="N31" s="70"/>
    </row>
    <row r="32" spans="1:14" ht="21.75">
      <c r="A32" s="83"/>
      <c r="B32" s="88"/>
      <c r="C32" s="47" t="s">
        <v>93</v>
      </c>
      <c r="D32" s="57" t="s">
        <v>90</v>
      </c>
      <c r="E32" s="58">
        <v>50000</v>
      </c>
      <c r="F32" s="58">
        <v>20000</v>
      </c>
      <c r="G32" s="58">
        <v>15000</v>
      </c>
      <c r="H32" s="99" t="s">
        <v>94</v>
      </c>
      <c r="I32" s="18"/>
      <c r="J32" s="18"/>
      <c r="K32" s="18"/>
      <c r="L32" s="18"/>
      <c r="M32" s="19" t="s">
        <v>20</v>
      </c>
      <c r="N32" s="72" t="s">
        <v>21</v>
      </c>
    </row>
    <row r="33" spans="1:14" ht="33" customHeight="1">
      <c r="A33" s="83"/>
      <c r="B33" s="88" t="s">
        <v>95</v>
      </c>
      <c r="C33" s="100" t="s">
        <v>96</v>
      </c>
      <c r="D33" s="101" t="s">
        <v>97</v>
      </c>
      <c r="E33" s="11">
        <f>E34+E35+E36+E37</f>
        <v>255000</v>
      </c>
      <c r="F33" s="11">
        <f>F34+F35+F36+F37</f>
        <v>265000</v>
      </c>
      <c r="G33" s="11">
        <f>G34+G35+G36+G37</f>
        <v>265000</v>
      </c>
      <c r="H33" s="102"/>
      <c r="I33" s="103"/>
      <c r="J33" s="103"/>
      <c r="K33" s="103"/>
      <c r="L33" s="103"/>
      <c r="M33" s="104"/>
      <c r="N33" s="105"/>
    </row>
    <row r="34" spans="1:14" ht="15" customHeight="1">
      <c r="A34" s="83"/>
      <c r="B34" s="88"/>
      <c r="C34" s="14" t="s">
        <v>98</v>
      </c>
      <c r="D34" s="48" t="s">
        <v>99</v>
      </c>
      <c r="E34" s="106">
        <v>100000</v>
      </c>
      <c r="F34" s="106">
        <v>100000</v>
      </c>
      <c r="G34" s="106">
        <v>100000</v>
      </c>
      <c r="H34" s="99" t="s">
        <v>100</v>
      </c>
      <c r="I34" s="18">
        <v>45</v>
      </c>
      <c r="J34" s="18">
        <v>45</v>
      </c>
      <c r="K34" s="18">
        <v>45</v>
      </c>
      <c r="L34" s="18">
        <v>45</v>
      </c>
      <c r="M34" s="19" t="s">
        <v>20</v>
      </c>
      <c r="N34" s="21" t="s">
        <v>21</v>
      </c>
    </row>
    <row r="35" spans="1:14" ht="15" customHeight="1">
      <c r="A35" s="83"/>
      <c r="B35" s="88"/>
      <c r="C35" s="23" t="s">
        <v>101</v>
      </c>
      <c r="D35" s="24" t="s">
        <v>102</v>
      </c>
      <c r="E35" s="107">
        <v>10000</v>
      </c>
      <c r="F35" s="107">
        <v>15000</v>
      </c>
      <c r="G35" s="107">
        <v>15000</v>
      </c>
      <c r="H35" s="31" t="s">
        <v>103</v>
      </c>
      <c r="I35" s="27"/>
      <c r="J35" s="27"/>
      <c r="K35" s="27"/>
      <c r="L35" s="27"/>
      <c r="M35" s="28" t="s">
        <v>20</v>
      </c>
      <c r="N35" s="34" t="s">
        <v>21</v>
      </c>
    </row>
    <row r="36" spans="1:14" ht="15" customHeight="1">
      <c r="A36" s="83"/>
      <c r="B36" s="88"/>
      <c r="C36" s="23" t="s">
        <v>104</v>
      </c>
      <c r="D36" s="24" t="s">
        <v>105</v>
      </c>
      <c r="E36" s="107">
        <v>110000</v>
      </c>
      <c r="F36" s="107">
        <v>110000</v>
      </c>
      <c r="G36" s="107">
        <v>110000</v>
      </c>
      <c r="H36" s="31" t="s">
        <v>106</v>
      </c>
      <c r="I36" s="27">
        <v>25</v>
      </c>
      <c r="J36" s="27">
        <v>25</v>
      </c>
      <c r="K36" s="27">
        <v>25</v>
      </c>
      <c r="L36" s="27">
        <v>25</v>
      </c>
      <c r="M36" s="28" t="s">
        <v>20</v>
      </c>
      <c r="N36" s="74" t="s">
        <v>21</v>
      </c>
    </row>
    <row r="37" spans="1:14" ht="15" customHeight="1">
      <c r="A37" s="83"/>
      <c r="B37" s="88"/>
      <c r="C37" s="35" t="s">
        <v>107</v>
      </c>
      <c r="D37" s="85" t="s">
        <v>108</v>
      </c>
      <c r="E37" s="108">
        <v>35000</v>
      </c>
      <c r="F37" s="108">
        <v>40000</v>
      </c>
      <c r="G37" s="108">
        <v>40000</v>
      </c>
      <c r="H37" s="38" t="s">
        <v>109</v>
      </c>
      <c r="I37" s="39">
        <v>65</v>
      </c>
      <c r="J37" s="39">
        <v>19</v>
      </c>
      <c r="K37" s="39">
        <v>20</v>
      </c>
      <c r="L37" s="39">
        <v>20</v>
      </c>
      <c r="M37" s="40" t="s">
        <v>20</v>
      </c>
      <c r="N37" s="75" t="s">
        <v>21</v>
      </c>
    </row>
    <row r="38" spans="1:14" ht="33" customHeight="1">
      <c r="A38" s="83"/>
      <c r="B38" s="88"/>
      <c r="C38" s="109" t="s">
        <v>110</v>
      </c>
      <c r="D38" s="67" t="s">
        <v>111</v>
      </c>
      <c r="E38" s="68">
        <f>E39</f>
        <v>807000</v>
      </c>
      <c r="F38" s="68">
        <f>F39</f>
        <v>780000</v>
      </c>
      <c r="G38" s="68">
        <f>G39</f>
        <v>800000</v>
      </c>
      <c r="H38" s="110" t="s">
        <v>112</v>
      </c>
      <c r="I38" s="54"/>
      <c r="J38" s="54"/>
      <c r="K38" s="54"/>
      <c r="L38" s="54"/>
      <c r="M38" s="111" t="s">
        <v>113</v>
      </c>
      <c r="N38" s="112" t="s">
        <v>114</v>
      </c>
    </row>
    <row r="39" spans="1:14" ht="15" customHeight="1">
      <c r="A39" s="83"/>
      <c r="B39" s="88"/>
      <c r="C39" s="113" t="s">
        <v>115</v>
      </c>
      <c r="D39" s="90" t="s">
        <v>116</v>
      </c>
      <c r="E39" s="91">
        <v>807000</v>
      </c>
      <c r="F39" s="91">
        <v>780000</v>
      </c>
      <c r="G39" s="91">
        <v>800000</v>
      </c>
      <c r="H39" s="114"/>
      <c r="I39" s="115"/>
      <c r="J39" s="115"/>
      <c r="K39" s="115"/>
      <c r="L39" s="115"/>
      <c r="M39" s="116"/>
      <c r="N39" s="117"/>
    </row>
    <row r="40" spans="1:14" ht="33" customHeight="1">
      <c r="A40" s="83"/>
      <c r="B40" s="88" t="s">
        <v>117</v>
      </c>
      <c r="C40" s="100" t="s">
        <v>118</v>
      </c>
      <c r="D40" s="67" t="s">
        <v>119</v>
      </c>
      <c r="E40" s="68">
        <f>E41</f>
        <v>60000</v>
      </c>
      <c r="F40" s="68">
        <f>F41</f>
        <v>60000</v>
      </c>
      <c r="G40" s="68">
        <f>G41</f>
        <v>60000</v>
      </c>
      <c r="H40" s="101" t="s">
        <v>120</v>
      </c>
      <c r="I40" s="118">
        <v>30</v>
      </c>
      <c r="J40" s="118">
        <v>30</v>
      </c>
      <c r="K40" s="118">
        <v>30</v>
      </c>
      <c r="L40" s="118">
        <v>30</v>
      </c>
      <c r="M40" s="119" t="s">
        <v>20</v>
      </c>
      <c r="N40" s="120" t="s">
        <v>21</v>
      </c>
    </row>
    <row r="41" spans="1:14" ht="21.75">
      <c r="A41" s="83"/>
      <c r="B41" s="88"/>
      <c r="C41" s="121" t="s">
        <v>121</v>
      </c>
      <c r="D41" s="122" t="s">
        <v>122</v>
      </c>
      <c r="E41" s="49">
        <v>60000</v>
      </c>
      <c r="F41" s="49">
        <v>60000</v>
      </c>
      <c r="G41" s="49">
        <v>60000</v>
      </c>
      <c r="H41" s="99"/>
      <c r="I41" s="18"/>
      <c r="J41" s="18"/>
      <c r="K41" s="18"/>
      <c r="L41" s="18"/>
      <c r="M41" s="59"/>
      <c r="N41" s="72"/>
    </row>
    <row r="42" spans="1:14" ht="39.75" customHeight="1">
      <c r="A42" s="123" t="s">
        <v>123</v>
      </c>
      <c r="B42" s="124" t="s">
        <v>124</v>
      </c>
      <c r="C42" s="125" t="s">
        <v>125</v>
      </c>
      <c r="D42" s="126" t="s">
        <v>126</v>
      </c>
      <c r="E42" s="127">
        <f>E43+E44+E45</f>
        <v>75000</v>
      </c>
      <c r="F42" s="128">
        <f>F43+F44+F45</f>
        <v>80000</v>
      </c>
      <c r="G42" s="128">
        <f>G43+G44+G45</f>
        <v>80000</v>
      </c>
      <c r="H42" s="129"/>
      <c r="I42" s="129"/>
      <c r="J42" s="129"/>
      <c r="K42" s="129"/>
      <c r="L42" s="129"/>
      <c r="M42" s="130"/>
      <c r="N42" s="131"/>
    </row>
    <row r="43" spans="1:14" ht="33" customHeight="1">
      <c r="A43" s="123"/>
      <c r="B43" s="124"/>
      <c r="C43" s="132" t="s">
        <v>127</v>
      </c>
      <c r="D43" s="133" t="s">
        <v>128</v>
      </c>
      <c r="E43" s="134">
        <v>35000</v>
      </c>
      <c r="F43" s="134">
        <v>35000</v>
      </c>
      <c r="G43" s="134">
        <v>35000</v>
      </c>
      <c r="H43" s="135" t="s">
        <v>129</v>
      </c>
      <c r="I43" s="136">
        <v>885</v>
      </c>
      <c r="J43" s="136">
        <v>885</v>
      </c>
      <c r="K43" s="136">
        <v>885</v>
      </c>
      <c r="L43" s="136">
        <v>885</v>
      </c>
      <c r="M43" s="137" t="s">
        <v>20</v>
      </c>
      <c r="N43" s="21" t="s">
        <v>21</v>
      </c>
    </row>
    <row r="44" spans="1:14" ht="15" customHeight="1">
      <c r="A44" s="123"/>
      <c r="B44" s="124"/>
      <c r="C44" s="138" t="s">
        <v>130</v>
      </c>
      <c r="D44" s="139" t="s">
        <v>131</v>
      </c>
      <c r="E44" s="140">
        <v>15000</v>
      </c>
      <c r="F44" s="140">
        <v>20000</v>
      </c>
      <c r="G44" s="140">
        <v>20000</v>
      </c>
      <c r="H44" s="141" t="s">
        <v>132</v>
      </c>
      <c r="I44" s="142"/>
      <c r="J44" s="142"/>
      <c r="K44" s="142"/>
      <c r="L44" s="142"/>
      <c r="M44" s="143" t="s">
        <v>20</v>
      </c>
      <c r="N44" s="34" t="s">
        <v>21</v>
      </c>
    </row>
    <row r="45" spans="1:14" ht="15" customHeight="1">
      <c r="A45" s="123"/>
      <c r="B45" s="124"/>
      <c r="C45" s="144" t="s">
        <v>133</v>
      </c>
      <c r="D45" s="145" t="s">
        <v>134</v>
      </c>
      <c r="E45" s="146">
        <v>25000</v>
      </c>
      <c r="F45" s="146">
        <v>25000</v>
      </c>
      <c r="G45" s="146">
        <v>25000</v>
      </c>
      <c r="H45" s="147" t="s">
        <v>135</v>
      </c>
      <c r="I45" s="148">
        <v>12</v>
      </c>
      <c r="J45" s="148">
        <v>12</v>
      </c>
      <c r="K45" s="148">
        <v>12</v>
      </c>
      <c r="L45" s="148">
        <v>12</v>
      </c>
      <c r="M45" s="149" t="s">
        <v>20</v>
      </c>
      <c r="N45" s="150" t="s">
        <v>21</v>
      </c>
    </row>
    <row r="46" spans="1:19" ht="15" customHeight="1">
      <c r="A46" s="123"/>
      <c r="B46" s="124"/>
      <c r="C46" s="151" t="s">
        <v>125</v>
      </c>
      <c r="D46" s="152" t="s">
        <v>136</v>
      </c>
      <c r="E46" s="153">
        <f>E47+E48+E49+E50</f>
        <v>215000</v>
      </c>
      <c r="F46" s="153">
        <f>F47+F48+F49+F50</f>
        <v>215000</v>
      </c>
      <c r="G46" s="153">
        <f>G47+G48+G49+G50</f>
        <v>215000</v>
      </c>
      <c r="H46" s="154" t="s">
        <v>137</v>
      </c>
      <c r="I46" s="155"/>
      <c r="J46" s="155"/>
      <c r="K46" s="155"/>
      <c r="L46" s="155"/>
      <c r="M46" s="156" t="s">
        <v>20</v>
      </c>
      <c r="N46" s="157" t="s">
        <v>21</v>
      </c>
      <c r="S46" s="71"/>
    </row>
    <row r="47" spans="1:14" ht="33" customHeight="1">
      <c r="A47" s="123"/>
      <c r="B47" s="124"/>
      <c r="C47" s="132" t="s">
        <v>138</v>
      </c>
      <c r="D47" s="133" t="s">
        <v>139</v>
      </c>
      <c r="E47" s="134">
        <v>180000</v>
      </c>
      <c r="F47" s="134">
        <v>180000</v>
      </c>
      <c r="G47" s="134">
        <v>180000</v>
      </c>
      <c r="H47" s="158"/>
      <c r="I47" s="136"/>
      <c r="J47" s="136"/>
      <c r="K47" s="136"/>
      <c r="L47" s="136"/>
      <c r="M47" s="159"/>
      <c r="N47" s="60"/>
    </row>
    <row r="48" spans="1:14" ht="15" customHeight="1">
      <c r="A48" s="123"/>
      <c r="B48" s="124"/>
      <c r="C48" s="138" t="s">
        <v>140</v>
      </c>
      <c r="D48" s="139" t="s">
        <v>141</v>
      </c>
      <c r="E48" s="140">
        <v>25000</v>
      </c>
      <c r="F48" s="140">
        <v>25000</v>
      </c>
      <c r="G48" s="140">
        <v>25000</v>
      </c>
      <c r="H48" s="139"/>
      <c r="I48" s="142"/>
      <c r="J48" s="142"/>
      <c r="K48" s="142"/>
      <c r="L48" s="142"/>
      <c r="M48" s="160"/>
      <c r="N48" s="161"/>
    </row>
    <row r="49" spans="1:14" ht="15" customHeight="1">
      <c r="A49" s="123"/>
      <c r="B49" s="124"/>
      <c r="C49" s="138" t="s">
        <v>142</v>
      </c>
      <c r="D49" s="139" t="s">
        <v>143</v>
      </c>
      <c r="E49" s="140">
        <v>5000</v>
      </c>
      <c r="F49" s="140">
        <v>5000</v>
      </c>
      <c r="G49" s="140">
        <v>5000</v>
      </c>
      <c r="H49" s="139"/>
      <c r="I49" s="142"/>
      <c r="J49" s="142"/>
      <c r="K49" s="142"/>
      <c r="L49" s="142"/>
      <c r="M49" s="160"/>
      <c r="N49" s="161"/>
    </row>
    <row r="50" spans="1:14" ht="15" customHeight="1">
      <c r="A50" s="123"/>
      <c r="B50" s="124"/>
      <c r="C50" s="138" t="s">
        <v>144</v>
      </c>
      <c r="D50" s="139" t="s">
        <v>145</v>
      </c>
      <c r="E50" s="140">
        <v>5000</v>
      </c>
      <c r="F50" s="140">
        <v>5000</v>
      </c>
      <c r="G50" s="140">
        <v>5000</v>
      </c>
      <c r="H50" s="139"/>
      <c r="I50" s="142"/>
      <c r="J50" s="142"/>
      <c r="K50" s="142"/>
      <c r="L50" s="142"/>
      <c r="M50" s="160"/>
      <c r="N50" s="161"/>
    </row>
    <row r="51" spans="1:14" ht="15" customHeight="1">
      <c r="A51" s="123"/>
      <c r="B51" s="76" t="s">
        <v>146</v>
      </c>
      <c r="C51" s="162" t="s">
        <v>147</v>
      </c>
      <c r="D51" s="163" t="s">
        <v>148</v>
      </c>
      <c r="E51" s="164">
        <f>E52</f>
        <v>100000</v>
      </c>
      <c r="F51" s="164">
        <f>F52</f>
        <v>50000</v>
      </c>
      <c r="G51" s="164">
        <f>G52</f>
        <v>50000</v>
      </c>
      <c r="H51" s="129" t="s">
        <v>149</v>
      </c>
      <c r="I51" s="165">
        <v>1</v>
      </c>
      <c r="J51" s="165">
        <v>1</v>
      </c>
      <c r="K51" s="165">
        <v>1</v>
      </c>
      <c r="L51" s="165">
        <v>1</v>
      </c>
      <c r="M51" s="156" t="s">
        <v>20</v>
      </c>
      <c r="N51" s="157" t="s">
        <v>21</v>
      </c>
    </row>
    <row r="52" spans="1:14" ht="33" customHeight="1">
      <c r="A52" s="123"/>
      <c r="B52" s="76"/>
      <c r="C52" s="144" t="s">
        <v>150</v>
      </c>
      <c r="D52" s="145" t="s">
        <v>151</v>
      </c>
      <c r="E52" s="146">
        <v>100000</v>
      </c>
      <c r="F52" s="146">
        <v>50000</v>
      </c>
      <c r="G52" s="146">
        <v>50000</v>
      </c>
      <c r="H52" s="145"/>
      <c r="I52" s="148"/>
      <c r="J52" s="148"/>
      <c r="K52" s="148"/>
      <c r="L52" s="148"/>
      <c r="M52" s="166"/>
      <c r="N52" s="167"/>
    </row>
    <row r="53" spans="1:14" ht="15" customHeight="1">
      <c r="A53" s="123"/>
      <c r="B53" s="76"/>
      <c r="C53" s="168" t="s">
        <v>152</v>
      </c>
      <c r="D53" s="169" t="s">
        <v>153</v>
      </c>
      <c r="E53" s="170">
        <f>E54</f>
        <v>190500</v>
      </c>
      <c r="F53" s="170">
        <v>180000</v>
      </c>
      <c r="G53" s="170">
        <v>180000</v>
      </c>
      <c r="H53" s="126" t="s">
        <v>154</v>
      </c>
      <c r="I53" s="171"/>
      <c r="J53" s="171"/>
      <c r="K53" s="171"/>
      <c r="L53" s="171"/>
      <c r="M53" s="172" t="s">
        <v>155</v>
      </c>
      <c r="N53" s="173" t="s">
        <v>156</v>
      </c>
    </row>
    <row r="54" spans="1:14" ht="33" customHeight="1">
      <c r="A54" s="123"/>
      <c r="B54" s="76"/>
      <c r="C54" s="132" t="s">
        <v>157</v>
      </c>
      <c r="D54" s="133" t="s">
        <v>158</v>
      </c>
      <c r="E54" s="134">
        <v>190500</v>
      </c>
      <c r="F54" s="134">
        <v>180000</v>
      </c>
      <c r="G54" s="134">
        <v>180000</v>
      </c>
      <c r="H54" s="158"/>
      <c r="I54" s="174"/>
      <c r="J54" s="174"/>
      <c r="K54" s="136"/>
      <c r="L54" s="136"/>
      <c r="M54" s="159"/>
      <c r="N54" s="60"/>
    </row>
    <row r="55" spans="1:14" ht="15" customHeight="1">
      <c r="A55" s="123"/>
      <c r="B55" s="76"/>
      <c r="C55" s="125" t="s">
        <v>159</v>
      </c>
      <c r="D55" s="175" t="s">
        <v>160</v>
      </c>
      <c r="E55" s="127">
        <f>E56</f>
        <v>20000</v>
      </c>
      <c r="F55" s="127">
        <v>15000</v>
      </c>
      <c r="G55" s="127">
        <v>15000</v>
      </c>
      <c r="H55" s="126" t="s">
        <v>161</v>
      </c>
      <c r="I55" s="176"/>
      <c r="J55" s="176"/>
      <c r="K55" s="176"/>
      <c r="L55" s="176"/>
      <c r="M55" s="177" t="s">
        <v>20</v>
      </c>
      <c r="N55" s="173" t="s">
        <v>21</v>
      </c>
    </row>
    <row r="56" spans="1:14" ht="33" customHeight="1">
      <c r="A56" s="123"/>
      <c r="B56" s="76"/>
      <c r="C56" s="132" t="s">
        <v>162</v>
      </c>
      <c r="D56" s="133" t="s">
        <v>163</v>
      </c>
      <c r="E56" s="134">
        <v>20000</v>
      </c>
      <c r="F56" s="134">
        <v>15000</v>
      </c>
      <c r="G56" s="134">
        <v>15000</v>
      </c>
      <c r="H56" s="158"/>
      <c r="I56" s="136"/>
      <c r="J56" s="136"/>
      <c r="K56" s="136"/>
      <c r="L56" s="136"/>
      <c r="M56" s="159"/>
      <c r="N56" s="60"/>
    </row>
    <row r="57" spans="1:14" ht="15" customHeight="1">
      <c r="A57" s="123"/>
      <c r="B57" s="76"/>
      <c r="C57" s="162" t="s">
        <v>164</v>
      </c>
      <c r="D57" s="163" t="s">
        <v>165</v>
      </c>
      <c r="E57" s="164">
        <f>E58+E59+E60+E61+E62</f>
        <v>1967000</v>
      </c>
      <c r="F57" s="164">
        <f>F58+F59+F60+F61+F62</f>
        <v>67000</v>
      </c>
      <c r="G57" s="164">
        <f>G58+G59+G60+G61+G62</f>
        <v>67000</v>
      </c>
      <c r="H57" s="178"/>
      <c r="I57" s="155"/>
      <c r="J57" s="155"/>
      <c r="K57" s="155"/>
      <c r="L57" s="155"/>
      <c r="M57" s="130"/>
      <c r="N57" s="179"/>
    </row>
    <row r="58" spans="1:14" ht="33" customHeight="1">
      <c r="A58" s="123"/>
      <c r="B58" s="76"/>
      <c r="C58" s="132" t="s">
        <v>166</v>
      </c>
      <c r="D58" s="180" t="s">
        <v>167</v>
      </c>
      <c r="E58" s="134">
        <v>20000</v>
      </c>
      <c r="F58" s="134">
        <v>20000</v>
      </c>
      <c r="G58" s="134">
        <v>20000</v>
      </c>
      <c r="H58" s="135" t="s">
        <v>168</v>
      </c>
      <c r="I58" s="181">
        <v>1</v>
      </c>
      <c r="J58" s="181">
        <v>1</v>
      </c>
      <c r="K58" s="181">
        <v>1</v>
      </c>
      <c r="L58" s="181">
        <v>1</v>
      </c>
      <c r="M58" s="181" t="s">
        <v>20</v>
      </c>
      <c r="N58" s="182" t="s">
        <v>21</v>
      </c>
    </row>
    <row r="59" spans="1:14" ht="21.75">
      <c r="A59" s="123"/>
      <c r="B59" s="76"/>
      <c r="C59" s="183" t="s">
        <v>169</v>
      </c>
      <c r="D59" s="184" t="s">
        <v>170</v>
      </c>
      <c r="E59" s="185">
        <v>15000</v>
      </c>
      <c r="F59" s="185">
        <v>15000</v>
      </c>
      <c r="G59" s="185">
        <v>15000</v>
      </c>
      <c r="H59" s="186" t="s">
        <v>171</v>
      </c>
      <c r="I59" s="187"/>
      <c r="J59" s="187"/>
      <c r="K59" s="187"/>
      <c r="L59" s="187"/>
      <c r="M59" s="188" t="s">
        <v>20</v>
      </c>
      <c r="N59" s="189" t="s">
        <v>21</v>
      </c>
    </row>
    <row r="60" spans="1:14" ht="13.5">
      <c r="A60" s="123"/>
      <c r="B60" s="76"/>
      <c r="C60" s="138" t="s">
        <v>142</v>
      </c>
      <c r="D60" s="139" t="s">
        <v>172</v>
      </c>
      <c r="E60" s="140">
        <v>20000</v>
      </c>
      <c r="F60" s="140">
        <v>20000</v>
      </c>
      <c r="G60" s="140">
        <v>20000</v>
      </c>
      <c r="H60" s="141" t="s">
        <v>173</v>
      </c>
      <c r="I60" s="190"/>
      <c r="J60" s="190"/>
      <c r="K60" s="190"/>
      <c r="L60" s="190"/>
      <c r="M60" s="190" t="s">
        <v>20</v>
      </c>
      <c r="N60" s="191" t="s">
        <v>21</v>
      </c>
    </row>
    <row r="61" spans="1:14" ht="15" customHeight="1">
      <c r="A61" s="123"/>
      <c r="B61" s="76"/>
      <c r="C61" s="138" t="s">
        <v>144</v>
      </c>
      <c r="D61" s="139" t="s">
        <v>174</v>
      </c>
      <c r="E61" s="140">
        <v>12000</v>
      </c>
      <c r="F61" s="140">
        <v>12000</v>
      </c>
      <c r="G61" s="140">
        <v>12000</v>
      </c>
      <c r="H61" s="141" t="s">
        <v>175</v>
      </c>
      <c r="I61" s="190"/>
      <c r="J61" s="190"/>
      <c r="K61" s="190"/>
      <c r="L61" s="190"/>
      <c r="M61" s="190" t="s">
        <v>20</v>
      </c>
      <c r="N61" s="191" t="s">
        <v>21</v>
      </c>
    </row>
    <row r="62" spans="1:14" ht="15" customHeight="1">
      <c r="A62" s="123"/>
      <c r="B62" s="76"/>
      <c r="C62" s="138" t="s">
        <v>176</v>
      </c>
      <c r="D62" s="139" t="s">
        <v>177</v>
      </c>
      <c r="E62" s="140">
        <v>1900000</v>
      </c>
      <c r="F62" s="140">
        <v>0</v>
      </c>
      <c r="G62" s="140">
        <v>0</v>
      </c>
      <c r="H62" s="141" t="s">
        <v>178</v>
      </c>
      <c r="I62" s="190">
        <v>0</v>
      </c>
      <c r="J62" s="190">
        <v>1</v>
      </c>
      <c r="K62" s="190">
        <v>0</v>
      </c>
      <c r="L62" s="190">
        <v>0</v>
      </c>
      <c r="M62" s="190" t="s">
        <v>20</v>
      </c>
      <c r="N62" s="191" t="s">
        <v>21</v>
      </c>
    </row>
    <row r="63" spans="1:14" ht="15" customHeight="1">
      <c r="A63" s="123"/>
      <c r="B63" s="192" t="s">
        <v>179</v>
      </c>
      <c r="C63" s="193" t="s">
        <v>118</v>
      </c>
      <c r="D63" s="178" t="s">
        <v>119</v>
      </c>
      <c r="E63" s="153">
        <f>E64+E65</f>
        <v>105000</v>
      </c>
      <c r="F63" s="153">
        <f>F64+F65</f>
        <v>105000</v>
      </c>
      <c r="G63" s="153">
        <f>G64+G65</f>
        <v>105000</v>
      </c>
      <c r="H63" s="129" t="s">
        <v>180</v>
      </c>
      <c r="I63" s="165"/>
      <c r="J63" s="165"/>
      <c r="K63" s="165"/>
      <c r="L63" s="165"/>
      <c r="M63" s="156" t="s">
        <v>20</v>
      </c>
      <c r="N63" s="157" t="s">
        <v>21</v>
      </c>
    </row>
    <row r="64" spans="1:14" ht="33" customHeight="1">
      <c r="A64" s="123"/>
      <c r="B64" s="192"/>
      <c r="C64" s="132" t="s">
        <v>181</v>
      </c>
      <c r="D64" s="133" t="s">
        <v>182</v>
      </c>
      <c r="E64" s="134">
        <v>60000</v>
      </c>
      <c r="F64" s="134">
        <v>60000</v>
      </c>
      <c r="G64" s="134">
        <v>60000</v>
      </c>
      <c r="H64" s="135"/>
      <c r="I64" s="181"/>
      <c r="J64" s="181"/>
      <c r="K64" s="181"/>
      <c r="L64" s="181"/>
      <c r="M64" s="194"/>
      <c r="N64" s="21"/>
    </row>
    <row r="65" spans="1:14" ht="15" customHeight="1">
      <c r="A65" s="123"/>
      <c r="B65" s="192"/>
      <c r="C65" s="144" t="s">
        <v>183</v>
      </c>
      <c r="D65" s="145" t="s">
        <v>184</v>
      </c>
      <c r="E65" s="146">
        <v>45000</v>
      </c>
      <c r="F65" s="146">
        <v>45000</v>
      </c>
      <c r="G65" s="146">
        <v>45000</v>
      </c>
      <c r="H65" s="147"/>
      <c r="I65" s="195"/>
      <c r="J65" s="195"/>
      <c r="K65" s="195"/>
      <c r="L65" s="195"/>
      <c r="M65" s="196"/>
      <c r="N65" s="197"/>
    </row>
    <row r="66" spans="1:14" ht="15" customHeight="1">
      <c r="A66" s="123"/>
      <c r="B66" s="192"/>
      <c r="C66" s="162" t="s">
        <v>110</v>
      </c>
      <c r="D66" s="163" t="s">
        <v>185</v>
      </c>
      <c r="E66" s="164">
        <f>E67+E68+E69+E70+E71+E72+E73</f>
        <v>83000</v>
      </c>
      <c r="F66" s="164">
        <f>F67+F68+F69+F70+F71+F72+F73</f>
        <v>83000</v>
      </c>
      <c r="G66" s="164">
        <f>G67+G68+G69+G70+G71+G72+G73</f>
        <v>83000</v>
      </c>
      <c r="H66" s="198" t="s">
        <v>186</v>
      </c>
      <c r="I66" s="165"/>
      <c r="J66" s="165"/>
      <c r="K66" s="165"/>
      <c r="L66" s="165"/>
      <c r="M66" s="156" t="s">
        <v>20</v>
      </c>
      <c r="N66" s="157" t="s">
        <v>21</v>
      </c>
    </row>
    <row r="67" spans="1:14" ht="33" customHeight="1">
      <c r="A67" s="123"/>
      <c r="B67" s="192"/>
      <c r="C67" s="132" t="s">
        <v>115</v>
      </c>
      <c r="D67" s="133" t="s">
        <v>187</v>
      </c>
      <c r="E67" s="134">
        <v>15000</v>
      </c>
      <c r="F67" s="134">
        <v>15000</v>
      </c>
      <c r="G67" s="134">
        <v>15000</v>
      </c>
      <c r="H67" s="199"/>
      <c r="I67" s="181"/>
      <c r="J67" s="181"/>
      <c r="K67" s="181"/>
      <c r="L67" s="181"/>
      <c r="M67" s="181"/>
      <c r="N67" s="200"/>
    </row>
    <row r="68" spans="1:14" ht="15" customHeight="1">
      <c r="A68" s="123"/>
      <c r="B68" s="192"/>
      <c r="C68" s="138" t="s">
        <v>188</v>
      </c>
      <c r="D68" s="139" t="s">
        <v>189</v>
      </c>
      <c r="E68" s="140">
        <v>3000</v>
      </c>
      <c r="F68" s="140">
        <v>3000</v>
      </c>
      <c r="G68" s="140">
        <v>3000</v>
      </c>
      <c r="H68" s="201"/>
      <c r="I68" s="190"/>
      <c r="J68" s="190"/>
      <c r="K68" s="190"/>
      <c r="L68" s="190"/>
      <c r="M68" s="190"/>
      <c r="N68" s="202"/>
    </row>
    <row r="69" spans="1:14" ht="15" customHeight="1">
      <c r="A69" s="123"/>
      <c r="B69" s="192"/>
      <c r="C69" s="138" t="s">
        <v>190</v>
      </c>
      <c r="D69" s="139" t="s">
        <v>191</v>
      </c>
      <c r="E69" s="140">
        <v>25000</v>
      </c>
      <c r="F69" s="140">
        <v>25000</v>
      </c>
      <c r="G69" s="140">
        <v>25000</v>
      </c>
      <c r="H69" s="201"/>
      <c r="I69" s="190"/>
      <c r="J69" s="190"/>
      <c r="K69" s="190"/>
      <c r="L69" s="190"/>
      <c r="M69" s="190"/>
      <c r="N69" s="202"/>
    </row>
    <row r="70" spans="1:14" ht="15" customHeight="1">
      <c r="A70" s="123"/>
      <c r="B70" s="192"/>
      <c r="C70" s="138" t="s">
        <v>192</v>
      </c>
      <c r="D70" s="139" t="s">
        <v>193</v>
      </c>
      <c r="E70" s="140">
        <v>2000</v>
      </c>
      <c r="F70" s="140">
        <v>2000</v>
      </c>
      <c r="G70" s="140">
        <v>2000</v>
      </c>
      <c r="H70" s="201"/>
      <c r="I70" s="190"/>
      <c r="J70" s="190"/>
      <c r="K70" s="190"/>
      <c r="L70" s="190"/>
      <c r="M70" s="190"/>
      <c r="N70" s="202"/>
    </row>
    <row r="71" spans="1:14" ht="15" customHeight="1">
      <c r="A71" s="123"/>
      <c r="B71" s="192"/>
      <c r="C71" s="138" t="s">
        <v>194</v>
      </c>
      <c r="D71" s="139" t="s">
        <v>195</v>
      </c>
      <c r="E71" s="140">
        <v>3000</v>
      </c>
      <c r="F71" s="140">
        <v>3000</v>
      </c>
      <c r="G71" s="140">
        <v>3000</v>
      </c>
      <c r="H71" s="201"/>
      <c r="I71" s="190"/>
      <c r="J71" s="190"/>
      <c r="K71" s="190"/>
      <c r="L71" s="190"/>
      <c r="M71" s="190"/>
      <c r="N71" s="202"/>
    </row>
    <row r="72" spans="1:14" ht="15" customHeight="1">
      <c r="A72" s="123"/>
      <c r="B72" s="192"/>
      <c r="C72" s="138" t="s">
        <v>196</v>
      </c>
      <c r="D72" s="139" t="s">
        <v>197</v>
      </c>
      <c r="E72" s="140">
        <v>20000</v>
      </c>
      <c r="F72" s="140">
        <v>20000</v>
      </c>
      <c r="G72" s="140">
        <v>20000</v>
      </c>
      <c r="H72" s="201"/>
      <c r="I72" s="190"/>
      <c r="J72" s="190"/>
      <c r="K72" s="190"/>
      <c r="L72" s="190"/>
      <c r="M72" s="190"/>
      <c r="N72" s="202"/>
    </row>
    <row r="73" spans="1:14" ht="15" customHeight="1">
      <c r="A73" s="123"/>
      <c r="B73" s="192"/>
      <c r="C73" s="144" t="s">
        <v>198</v>
      </c>
      <c r="D73" s="145" t="s">
        <v>199</v>
      </c>
      <c r="E73" s="146">
        <v>15000</v>
      </c>
      <c r="F73" s="146">
        <v>15000</v>
      </c>
      <c r="G73" s="146">
        <v>15000</v>
      </c>
      <c r="H73" s="147"/>
      <c r="I73" s="195"/>
      <c r="J73" s="195"/>
      <c r="K73" s="195"/>
      <c r="L73" s="195"/>
      <c r="M73" s="195"/>
      <c r="N73" s="197"/>
    </row>
    <row r="74" spans="1:14" ht="15" customHeight="1">
      <c r="A74" s="83" t="s">
        <v>200</v>
      </c>
      <c r="B74" s="83"/>
      <c r="C74" s="193" t="s">
        <v>201</v>
      </c>
      <c r="D74" s="178" t="s">
        <v>202</v>
      </c>
      <c r="E74" s="153">
        <f>E75+E76+E77</f>
        <v>140400</v>
      </c>
      <c r="F74" s="153">
        <f>F75+F76+F77</f>
        <v>340400</v>
      </c>
      <c r="G74" s="153">
        <f>G75+G76+G77</f>
        <v>90400</v>
      </c>
      <c r="H74" s="126" t="s">
        <v>203</v>
      </c>
      <c r="I74" s="165">
        <v>13</v>
      </c>
      <c r="J74" s="165">
        <v>13</v>
      </c>
      <c r="K74" s="165">
        <v>13</v>
      </c>
      <c r="L74" s="165">
        <v>13</v>
      </c>
      <c r="M74" s="156" t="s">
        <v>20</v>
      </c>
      <c r="N74" s="157" t="s">
        <v>21</v>
      </c>
    </row>
    <row r="75" spans="1:14" ht="33" customHeight="1">
      <c r="A75" s="83"/>
      <c r="B75" s="83"/>
      <c r="C75" s="183" t="s">
        <v>204</v>
      </c>
      <c r="D75" s="184" t="s">
        <v>202</v>
      </c>
      <c r="E75" s="185">
        <v>10400</v>
      </c>
      <c r="F75" s="185">
        <v>10400</v>
      </c>
      <c r="G75" s="185">
        <v>10400</v>
      </c>
      <c r="H75" s="186"/>
      <c r="I75" s="187"/>
      <c r="J75" s="187"/>
      <c r="K75" s="187"/>
      <c r="L75" s="187"/>
      <c r="M75" s="188"/>
      <c r="N75" s="117"/>
    </row>
    <row r="76" spans="1:14" ht="13.5">
      <c r="A76" s="83"/>
      <c r="B76" s="83"/>
      <c r="C76" s="138" t="s">
        <v>205</v>
      </c>
      <c r="D76" s="139" t="s">
        <v>206</v>
      </c>
      <c r="E76" s="140">
        <v>80000</v>
      </c>
      <c r="F76" s="140">
        <v>80000</v>
      </c>
      <c r="G76" s="140">
        <v>80000</v>
      </c>
      <c r="H76" s="203"/>
      <c r="I76" s="190"/>
      <c r="J76" s="190"/>
      <c r="K76" s="190"/>
      <c r="L76" s="190"/>
      <c r="M76" s="190"/>
      <c r="N76" s="34"/>
    </row>
    <row r="77" spans="1:14" ht="15" customHeight="1">
      <c r="A77" s="83"/>
      <c r="B77" s="83"/>
      <c r="C77" s="138" t="s">
        <v>207</v>
      </c>
      <c r="D77" s="139" t="s">
        <v>208</v>
      </c>
      <c r="E77" s="140">
        <v>50000</v>
      </c>
      <c r="F77" s="140">
        <v>250000</v>
      </c>
      <c r="G77" s="140">
        <v>0</v>
      </c>
      <c r="H77" s="203"/>
      <c r="I77" s="190"/>
      <c r="J77" s="190"/>
      <c r="K77" s="190"/>
      <c r="L77" s="190"/>
      <c r="M77" s="190"/>
      <c r="N77" s="34"/>
    </row>
    <row r="78" spans="1:14" ht="30" customHeight="1">
      <c r="A78" s="204" t="s">
        <v>209</v>
      </c>
      <c r="B78" s="204"/>
      <c r="C78" s="205"/>
      <c r="D78" s="206"/>
      <c r="E78" s="207">
        <f>E2+E8+E11+E15+E19+E24+E26+E31+E33+E38+E40+E42+E46+E51+E53+E55+E57+E63+E66+E74</f>
        <v>9967900</v>
      </c>
      <c r="F78" s="207">
        <f>F2+F8+F11+F15+F24+F31+F33+F38+F40+F42+F46+F51+F53+F55+F57+F63+F66+F74+F26+F19</f>
        <v>7115400</v>
      </c>
      <c r="G78" s="207">
        <f>G2+G8+G11+G15+G19+G24+G31+G26+G33+G38+G40+G42+G46+G51+G53+G55+G57+G63+G66+G74</f>
        <v>6780400</v>
      </c>
      <c r="H78" s="206"/>
      <c r="I78" s="208"/>
      <c r="J78" s="208"/>
      <c r="K78" s="208"/>
      <c r="L78" s="208"/>
      <c r="M78" s="209"/>
      <c r="N78" s="210"/>
    </row>
    <row r="79" spans="1:14" ht="33" customHeight="1">
      <c r="A79" s="211"/>
      <c r="B79" s="212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4"/>
    </row>
    <row r="80" spans="1:14" ht="15" customHeight="1">
      <c r="A80" s="211"/>
      <c r="B80" s="212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4"/>
    </row>
    <row r="81" spans="1:2" ht="15" customHeight="1">
      <c r="A81" s="215"/>
      <c r="B81" s="215"/>
    </row>
    <row r="82" spans="1:2" ht="15" customHeight="1">
      <c r="A82" s="216"/>
      <c r="B82" s="216"/>
    </row>
    <row r="83" ht="15" customHeight="1"/>
    <row r="84" ht="15" customHeight="1"/>
    <row r="85" ht="15" customHeight="1"/>
    <row r="86" ht="15" customHeight="1"/>
    <row r="87" ht="33" customHeight="1"/>
  </sheetData>
  <sheetProtection selectLockedCells="1" selectUnlockedCells="1"/>
  <mergeCells count="15">
    <mergeCell ref="M1:N1"/>
    <mergeCell ref="A2:A21"/>
    <mergeCell ref="B2:B18"/>
    <mergeCell ref="B19:B23"/>
    <mergeCell ref="A22:A41"/>
    <mergeCell ref="B24:B32"/>
    <mergeCell ref="B33:B39"/>
    <mergeCell ref="B40:B41"/>
    <mergeCell ref="A42:A73"/>
    <mergeCell ref="B42:B50"/>
    <mergeCell ref="B51:B62"/>
    <mergeCell ref="B63:B73"/>
    <mergeCell ref="A74:B77"/>
    <mergeCell ref="A78:B78"/>
    <mergeCell ref="A82:B82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