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C:\Users\Luka\Dropbox\Operativni folder\Helena\V Ludina\Velika Ludina_01 2019\Ludina 02 2019\"/>
    </mc:Choice>
  </mc:AlternateContent>
  <xr:revisionPtr revIDLastSave="0" documentId="13_ncr:1_{AE5B158F-5FE3-473C-98B8-F39542BEF1FF}" xr6:coauthVersionLast="40" xr6:coauthVersionMax="40" xr10:uidLastSave="{00000000-0000-0000-0000-000000000000}"/>
  <bookViews>
    <workbookView xWindow="0" yWindow="0" windowWidth="14835" windowHeight="15465" firstSheet="2" activeTab="4" xr2:uid="{00000000-000D-0000-FFFF-FFFF00000000}"/>
  </bookViews>
  <sheets>
    <sheet name="Grabrov Potok" sheetId="1" r:id="rId1"/>
    <sheet name="Katoličko Selišće" sheetId="2" r:id="rId2"/>
    <sheet name="Ludina" sheetId="3" r:id="rId3"/>
    <sheet name="Okoli" sheetId="4" r:id="rId4"/>
    <sheet name="Ruškovica" sheetId="5" r:id="rId5"/>
    <sheet name="Vidrenjak" sheetId="6" r:id="rId6"/>
    <sheet name="Ukupno" sheetId="7" r:id="rId7"/>
  </sheets>
  <externalReferences>
    <externalReference r:id="rId8"/>
    <externalReference r:id="rId9"/>
  </externalReferences>
  <definedNames>
    <definedName name="KatastarskaKultura">[1]Šifrarnici!$C$3:$C$16</definedName>
    <definedName name="OblikaRaspolaganja11">[2]Šifrarnici!$E$3:$E$21</definedName>
    <definedName name="OblikaRaspolaganja9">[1]Šifrarnici!$D$3:$D$21</definedName>
    <definedName name="PopisJLS">[2]Šifrarnici!$B$3:$B$558</definedName>
    <definedName name="PopisZupanija">[2]Šifrarnici!$A$3:$A$23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7" l="1"/>
  <c r="C158" i="4"/>
  <c r="C76" i="5"/>
  <c r="C12" i="3" l="1"/>
  <c r="C54" i="6" l="1"/>
  <c r="M7" i="6"/>
  <c r="M67" i="4"/>
  <c r="G20" i="7"/>
  <c r="G14" i="7"/>
  <c r="I11" i="7" s="1"/>
  <c r="B27" i="7"/>
  <c r="I13" i="7" l="1"/>
  <c r="H14" i="7"/>
  <c r="I12" i="7"/>
  <c r="I14" i="7" s="1"/>
  <c r="H10" i="4"/>
  <c r="H62" i="5" l="1"/>
  <c r="C52" i="1" l="1"/>
  <c r="H6" i="1"/>
  <c r="H11" i="6" l="1"/>
  <c r="H96" i="2" l="1"/>
  <c r="C92" i="2"/>
  <c r="M3" i="5" l="1"/>
  <c r="G6" i="7" s="1"/>
  <c r="G5" i="7"/>
  <c r="G4" i="7"/>
  <c r="H20" i="7"/>
  <c r="H6" i="3"/>
  <c r="B19" i="7" s="1"/>
  <c r="B18" i="7"/>
  <c r="B20" i="7" s="1"/>
  <c r="B12" i="7"/>
  <c r="B11" i="7"/>
  <c r="B13" i="7" s="1"/>
  <c r="B4" i="7"/>
  <c r="B5" i="7"/>
  <c r="G18" i="7" l="1"/>
  <c r="G19" i="7"/>
  <c r="G21" i="7"/>
  <c r="H19" i="7"/>
  <c r="B6" i="7"/>
  <c r="H6" i="7"/>
  <c r="G22" i="7" l="1"/>
  <c r="H21" i="7"/>
  <c r="I7" i="7"/>
  <c r="I6" i="7"/>
  <c r="H12" i="7"/>
  <c r="C18" i="7"/>
  <c r="H5" i="7" l="1"/>
  <c r="D19" i="7"/>
  <c r="H11" i="7"/>
  <c r="C19" i="7"/>
  <c r="C26" i="7"/>
  <c r="C12" i="7"/>
  <c r="C11" i="7"/>
  <c r="C4" i="7"/>
  <c r="H4" i="7"/>
  <c r="I4" i="7" l="1"/>
  <c r="H13" i="7"/>
  <c r="D18" i="7"/>
  <c r="D20" i="7"/>
  <c r="C20" i="7"/>
  <c r="D12" i="7"/>
  <c r="I5" i="7"/>
  <c r="D11" i="7" l="1"/>
  <c r="D13" i="7"/>
  <c r="H7" i="7"/>
  <c r="C13" i="7"/>
  <c r="C25" i="7" l="1"/>
  <c r="C5" i="7" l="1"/>
  <c r="C6" i="7" l="1"/>
  <c r="D6" i="7"/>
  <c r="D4" i="7"/>
  <c r="D5" i="7"/>
  <c r="C24" i="7" l="1"/>
  <c r="I18" i="7" l="1"/>
  <c r="H18" i="7"/>
  <c r="D25" i="7"/>
  <c r="D27" i="7"/>
  <c r="C27" i="7"/>
  <c r="D26" i="7"/>
  <c r="D24" i="7"/>
  <c r="H22" i="7" l="1"/>
  <c r="I20" i="7"/>
  <c r="I21" i="7"/>
  <c r="I19" i="7"/>
  <c r="I22" i="7" l="1"/>
</calcChain>
</file>

<file path=xl/sharedStrings.xml><?xml version="1.0" encoding="utf-8"?>
<sst xmlns="http://schemas.openxmlformats.org/spreadsheetml/2006/main" count="1750" uniqueCount="260">
  <si>
    <t>PAŠNJAK</t>
  </si>
  <si>
    <t>PRODAJA</t>
  </si>
  <si>
    <t>ŠUMA</t>
  </si>
  <si>
    <t>LIVADA</t>
  </si>
  <si>
    <t>ORANICA</t>
  </si>
  <si>
    <t>ZAKUP</t>
  </si>
  <si>
    <t>VINOGRAD</t>
  </si>
  <si>
    <t>NEPLODNO</t>
  </si>
  <si>
    <t>3047/3</t>
  </si>
  <si>
    <t>3278/1</t>
  </si>
  <si>
    <t>3278/2</t>
  </si>
  <si>
    <t>3278/3</t>
  </si>
  <si>
    <t>3340/4</t>
  </si>
  <si>
    <t>3380/1</t>
  </si>
  <si>
    <t>3380/2</t>
  </si>
  <si>
    <t>3380/3</t>
  </si>
  <si>
    <t>3380/4</t>
  </si>
  <si>
    <t>3445/1</t>
  </si>
  <si>
    <t>3445/2</t>
  </si>
  <si>
    <t>3465/1</t>
  </si>
  <si>
    <t>3466/1</t>
  </si>
  <si>
    <t>Kč</t>
  </si>
  <si>
    <t>P (m2)</t>
  </si>
  <si>
    <t>Kultura</t>
  </si>
  <si>
    <t>Oblik rasp.</t>
  </si>
  <si>
    <t>1533/2</t>
  </si>
  <si>
    <t>1541/2</t>
  </si>
  <si>
    <t>VOĆNJAK</t>
  </si>
  <si>
    <t>1776/1</t>
  </si>
  <si>
    <t>1790/2</t>
  </si>
  <si>
    <t>1869/2</t>
  </si>
  <si>
    <t>1871/1</t>
  </si>
  <si>
    <t>1978/2</t>
  </si>
  <si>
    <t>1979/2</t>
  </si>
  <si>
    <t>1982/3</t>
  </si>
  <si>
    <t>2537/1</t>
  </si>
  <si>
    <t>2629/1</t>
  </si>
  <si>
    <t>2629/2</t>
  </si>
  <si>
    <t>2629/3</t>
  </si>
  <si>
    <t>2795/1</t>
  </si>
  <si>
    <t>3022/2</t>
  </si>
  <si>
    <t>3038/1</t>
  </si>
  <si>
    <t>3122/2</t>
  </si>
  <si>
    <t>3124/2</t>
  </si>
  <si>
    <t>3128/3</t>
  </si>
  <si>
    <t>3128/4</t>
  </si>
  <si>
    <t>3151/2</t>
  </si>
  <si>
    <t>3185/2</t>
  </si>
  <si>
    <t>3244/1</t>
  </si>
  <si>
    <t>3251/1</t>
  </si>
  <si>
    <t>3251/2</t>
  </si>
  <si>
    <t>3294/1</t>
  </si>
  <si>
    <t>3294/2</t>
  </si>
  <si>
    <t>3294/3</t>
  </si>
  <si>
    <t>3301/4</t>
  </si>
  <si>
    <t>3316/3</t>
  </si>
  <si>
    <t>3322/2</t>
  </si>
  <si>
    <t>3376/1</t>
  </si>
  <si>
    <t>3518/2</t>
  </si>
  <si>
    <t>3554/2</t>
  </si>
  <si>
    <t>3607/2</t>
  </si>
  <si>
    <t>3637/2</t>
  </si>
  <si>
    <t>4012/2</t>
  </si>
  <si>
    <t>4040/19</t>
  </si>
  <si>
    <t>4130/1</t>
  </si>
  <si>
    <t>4150/2</t>
  </si>
  <si>
    <t>4214/2</t>
  </si>
  <si>
    <t>4281/3</t>
  </si>
  <si>
    <t>4319/3</t>
  </si>
  <si>
    <t>4320/3</t>
  </si>
  <si>
    <t>4379/1</t>
  </si>
  <si>
    <t>4384/1</t>
  </si>
  <si>
    <t>4497/2</t>
  </si>
  <si>
    <t>4512/4</t>
  </si>
  <si>
    <t>4513/4</t>
  </si>
  <si>
    <t>4805/9</t>
  </si>
  <si>
    <t>4805/17</t>
  </si>
  <si>
    <t>4805/20</t>
  </si>
  <si>
    <t>4928/2</t>
  </si>
  <si>
    <t>5077/1</t>
  </si>
  <si>
    <t>5077/2</t>
  </si>
  <si>
    <t>5078/1</t>
  </si>
  <si>
    <t>5078/2</t>
  </si>
  <si>
    <t>5079/2</t>
  </si>
  <si>
    <t>5118/2</t>
  </si>
  <si>
    <t>5119/2</t>
  </si>
  <si>
    <t>5170/1</t>
  </si>
  <si>
    <t>5218/1</t>
  </si>
  <si>
    <t>5394/1</t>
  </si>
  <si>
    <t>17/3</t>
  </si>
  <si>
    <t>17/12</t>
  </si>
  <si>
    <t>17/34</t>
  </si>
  <si>
    <t>273/2</t>
  </si>
  <si>
    <t>273/5</t>
  </si>
  <si>
    <t>144/1</t>
  </si>
  <si>
    <t>144/2</t>
  </si>
  <si>
    <t>145/1</t>
  </si>
  <si>
    <t>145/2</t>
  </si>
  <si>
    <t>146/1</t>
  </si>
  <si>
    <t>146/2</t>
  </si>
  <si>
    <t>147/1</t>
  </si>
  <si>
    <t>147/2</t>
  </si>
  <si>
    <t>148/1</t>
  </si>
  <si>
    <t>148/2</t>
  </si>
  <si>
    <t>149/1</t>
  </si>
  <si>
    <t>149/2</t>
  </si>
  <si>
    <t>150/1</t>
  </si>
  <si>
    <t>150/2</t>
  </si>
  <si>
    <t>151/1</t>
  </si>
  <si>
    <t>151/2</t>
  </si>
  <si>
    <t>152/1</t>
  </si>
  <si>
    <t>152/2</t>
  </si>
  <si>
    <t>153/1</t>
  </si>
  <si>
    <t>155/2</t>
  </si>
  <si>
    <t>156/1</t>
  </si>
  <si>
    <t>156/2</t>
  </si>
  <si>
    <t>157/1</t>
  </si>
  <si>
    <t>157/2</t>
  </si>
  <si>
    <t>158/1</t>
  </si>
  <si>
    <t>158/2</t>
  </si>
  <si>
    <t>160/1</t>
  </si>
  <si>
    <t>161/1</t>
  </si>
  <si>
    <t>168/1</t>
  </si>
  <si>
    <t>214/1</t>
  </si>
  <si>
    <t>214/2</t>
  </si>
  <si>
    <t>401/2</t>
  </si>
  <si>
    <t xml:space="preserve">ZEMLJIŠTE ODREĐENO ZA POVRAT  </t>
  </si>
  <si>
    <t>585/1</t>
  </si>
  <si>
    <t>585/2</t>
  </si>
  <si>
    <t>585/3</t>
  </si>
  <si>
    <t>1020/1</t>
  </si>
  <si>
    <t>1020/4</t>
  </si>
  <si>
    <t>1020/5</t>
  </si>
  <si>
    <t>1020/6</t>
  </si>
  <si>
    <t>1020/7</t>
  </si>
  <si>
    <t>1055/2</t>
  </si>
  <si>
    <t>1203/3</t>
  </si>
  <si>
    <t>1207/2</t>
  </si>
  <si>
    <t>1212/2</t>
  </si>
  <si>
    <t>1253/1</t>
  </si>
  <si>
    <t>1258/2</t>
  </si>
  <si>
    <t>1277/1</t>
  </si>
  <si>
    <t>1290/2</t>
  </si>
  <si>
    <t>1300/1</t>
  </si>
  <si>
    <t>1307/2</t>
  </si>
  <si>
    <t>978/2</t>
  </si>
  <si>
    <t>995/1</t>
  </si>
  <si>
    <t>995/2</t>
  </si>
  <si>
    <t>996/1</t>
  </si>
  <si>
    <t>996/2</t>
  </si>
  <si>
    <t>1023/12</t>
  </si>
  <si>
    <t>1241/20</t>
  </si>
  <si>
    <t>1241/23</t>
  </si>
  <si>
    <t>1241/27</t>
  </si>
  <si>
    <t>1241/28</t>
  </si>
  <si>
    <t>1241/38</t>
  </si>
  <si>
    <t>1241/46</t>
  </si>
  <si>
    <t>1241/49</t>
  </si>
  <si>
    <t>1241/51</t>
  </si>
  <si>
    <t>1255/1</t>
  </si>
  <si>
    <t>1255/3</t>
  </si>
  <si>
    <t>1255/4</t>
  </si>
  <si>
    <t>1256/2</t>
  </si>
  <si>
    <t>1262/1</t>
  </si>
  <si>
    <t>1262/2</t>
  </si>
  <si>
    <t>1265/2</t>
  </si>
  <si>
    <t>1272/1</t>
  </si>
  <si>
    <t>1303/1</t>
  </si>
  <si>
    <t>1321/1</t>
  </si>
  <si>
    <t>1322/1</t>
  </si>
  <si>
    <t>1331/2</t>
  </si>
  <si>
    <t>1334/1</t>
  </si>
  <si>
    <t>1347/2</t>
  </si>
  <si>
    <t>1411/4</t>
  </si>
  <si>
    <t>1462/2</t>
  </si>
  <si>
    <t>1463/2</t>
  </si>
  <si>
    <t>1486/3</t>
  </si>
  <si>
    <t>1544/3</t>
  </si>
  <si>
    <t>1549/4</t>
  </si>
  <si>
    <t>1575/1</t>
  </si>
  <si>
    <t>1607/2</t>
  </si>
  <si>
    <t>1636/2</t>
  </si>
  <si>
    <t>1652/8</t>
  </si>
  <si>
    <t>2571/1</t>
  </si>
  <si>
    <t>2598/1</t>
  </si>
  <si>
    <t>2747/3</t>
  </si>
  <si>
    <t>2868/2</t>
  </si>
  <si>
    <t>394/4</t>
  </si>
  <si>
    <t>564/1</t>
  </si>
  <si>
    <t>665/1</t>
  </si>
  <si>
    <t>756/1</t>
  </si>
  <si>
    <t>756/2</t>
  </si>
  <si>
    <t>788/1</t>
  </si>
  <si>
    <t>828/6</t>
  </si>
  <si>
    <t>845/1</t>
  </si>
  <si>
    <t>845/2</t>
  </si>
  <si>
    <t>845/3</t>
  </si>
  <si>
    <t>846/1</t>
  </si>
  <si>
    <t>846/2</t>
  </si>
  <si>
    <t>846/3</t>
  </si>
  <si>
    <t>846/4</t>
  </si>
  <si>
    <t>945/1</t>
  </si>
  <si>
    <t>1003/4</t>
  </si>
  <si>
    <t>1006/1</t>
  </si>
  <si>
    <t>1032/1</t>
  </si>
  <si>
    <t>1119/1</t>
  </si>
  <si>
    <t>1119/2</t>
  </si>
  <si>
    <t>1125/1</t>
  </si>
  <si>
    <t>1592/4</t>
  </si>
  <si>
    <t>1637/1</t>
  </si>
  <si>
    <t>1644/2</t>
  </si>
  <si>
    <t>1646/1</t>
  </si>
  <si>
    <t>ko Grabrov Potok</t>
  </si>
  <si>
    <t>Zakup</t>
  </si>
  <si>
    <t>Prodaja</t>
  </si>
  <si>
    <t>Ukupno</t>
  </si>
  <si>
    <t>m2</t>
  </si>
  <si>
    <t>ha</t>
  </si>
  <si>
    <t>%</t>
  </si>
  <si>
    <t>ko Katoličko Selišće</t>
  </si>
  <si>
    <t>ko Ludina</t>
  </si>
  <si>
    <t>ko Okoli</t>
  </si>
  <si>
    <t>Povrat</t>
  </si>
  <si>
    <t>ko Ruškovica</t>
  </si>
  <si>
    <t>ko Vidrenjak</t>
  </si>
  <si>
    <t>Općina Velika Ludina ukupno</t>
  </si>
  <si>
    <t>u zk livada</t>
  </si>
  <si>
    <t>1228/2</t>
  </si>
  <si>
    <t>OSTALO</t>
  </si>
  <si>
    <t>Ostalo</t>
  </si>
  <si>
    <t>153/2</t>
  </si>
  <si>
    <t>154/1</t>
  </si>
  <si>
    <t>154/2</t>
  </si>
  <si>
    <t>155/1</t>
  </si>
  <si>
    <t>1233/1</t>
  </si>
  <si>
    <t>1240/2</t>
  </si>
  <si>
    <t>1005</t>
  </si>
  <si>
    <t>1233/2</t>
  </si>
  <si>
    <t>1238/2</t>
  </si>
  <si>
    <t>49/1</t>
  </si>
  <si>
    <t>1170/1</t>
  </si>
  <si>
    <t>1203/2</t>
  </si>
  <si>
    <t>1228/1</t>
  </si>
  <si>
    <t>1283/2</t>
  </si>
  <si>
    <t>1319/2</t>
  </si>
  <si>
    <t>1328/2</t>
  </si>
  <si>
    <t>1328/3</t>
  </si>
  <si>
    <t>2084/1</t>
  </si>
  <si>
    <t>2084/3</t>
  </si>
  <si>
    <t>2085/1</t>
  </si>
  <si>
    <t>2086/2</t>
  </si>
  <si>
    <t>2087/3</t>
  </si>
  <si>
    <t>2087/4</t>
  </si>
  <si>
    <t>2091/2</t>
  </si>
  <si>
    <t>2092/2</t>
  </si>
  <si>
    <t>2095/3</t>
  </si>
  <si>
    <t>2096/1</t>
  </si>
  <si>
    <t>2096/5</t>
  </si>
  <si>
    <t>2117/4</t>
  </si>
  <si>
    <t>2139/2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</si>
</sst>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 x14ac:knownFonts="1">
    <font>
      <sz val="11"/>
      <color theme="1"/>
      <name val="Calibri"/>
      <family val="2"/>
      <scheme val="minor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0" fontId="4" fillId="0" borderId="0" xfId="0" applyFont="1"/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" fontId="5" fillId="0" borderId="0" xfId="0" applyNumberFormat="1" applyFont="1"/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64" fontId="0" fillId="0" borderId="0" xfId="0" applyNumberFormat="1"/>
    <xf numFmtId="0" fontId="10" fillId="6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ka/Desktop/Programi%20raspolaganja%20DPZ/Projekti/7)%20Velika%20Ludina%20+/Fini&#353;/LUD_11%2005_kon%20(bez%20&#353;uma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ka/Dropbox/Programi%20raspolaganja%20DPZ/Projekti/7)%20Velika%20Ludina%20++/Fini&#353;/Velika%20Ludina_Program%20raspolaganja/Izmjene%20i%20dopune/Velika%20Ludina_tablica%20raspolaganja%2009%2008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"/>
      <sheetName val="Objašnjenje"/>
      <sheetName val="Šifrarnici"/>
    </sheetNames>
    <sheetDataSet>
      <sheetData sheetId="0"/>
      <sheetData sheetId="1"/>
      <sheetData sheetId="2">
        <row r="3">
          <cell r="C3" t="str">
            <v>GRADJEVINSKO ZEMLJIŠTE</v>
          </cell>
          <cell r="D3" t="str">
            <v>ZAKUP</v>
          </cell>
        </row>
        <row r="4">
          <cell r="C4" t="str">
            <v>LIVADA</v>
          </cell>
          <cell r="D4" t="str">
            <v>ZAKUP ZA RIBNJAKE</v>
          </cell>
        </row>
        <row r="5">
          <cell r="C5" t="str">
            <v>MASLINIK</v>
          </cell>
          <cell r="D5" t="str">
            <v>ZAKUP ZAJEDNIČKIH PAŠNJAKA</v>
          </cell>
        </row>
        <row r="6">
          <cell r="C6" t="str">
            <v>MOČVARA</v>
          </cell>
          <cell r="D6" t="str">
            <v>PRODAJA</v>
          </cell>
        </row>
        <row r="7">
          <cell r="C7" t="str">
            <v>ORANICA</v>
          </cell>
          <cell r="D7" t="str">
            <v>PRIVREMENO KORIŠTENJE POLJOPRIVREDNOG ZEMLJIŠTA U VLASNIŠTVU RH</v>
          </cell>
        </row>
        <row r="8">
          <cell r="C8" t="str">
            <v>PAŠNJAK</v>
          </cell>
          <cell r="D8" t="str">
            <v>PRIVREMENO KORIŠTENJE RIBNJAKA U VLASNIŠTVU RH</v>
          </cell>
        </row>
        <row r="9">
          <cell r="C9" t="str">
            <v>RIBNJAK</v>
          </cell>
          <cell r="D9" t="str">
            <v>PRIVREMENO KORIŠTENJE PAŠNJAKA U VLASNIŠTVU RH</v>
          </cell>
        </row>
        <row r="10">
          <cell r="C10" t="str">
            <v>ŠUMA</v>
          </cell>
          <cell r="D10" t="str">
            <v>ZAMJENA</v>
          </cell>
        </row>
        <row r="11">
          <cell r="C11" t="str">
            <v>TRSTIK</v>
          </cell>
          <cell r="D11" t="str">
            <v>KORIŠTENJE POLJOPRIVREDNOG ZEMLJIŠTA BEZ JAVNOG POZIVA</v>
          </cell>
        </row>
        <row r="12">
          <cell r="C12" t="str">
            <v>VINOGRAD</v>
          </cell>
          <cell r="D12" t="str">
            <v>KORIŠTENJE POLJOPRIVREDNOG ZEMLJIŠTA IZRAVNOM POGODBOM</v>
          </cell>
        </row>
        <row r="13">
          <cell r="C13" t="str">
            <v>VOĆNJAK</v>
          </cell>
          <cell r="D13" t="str">
            <v>RAZVRGNUćE SUVLASNIČKE ZAJEDNICE</v>
          </cell>
        </row>
        <row r="14">
          <cell r="C14" t="str">
            <v>VRT</v>
          </cell>
          <cell r="D14" t="str">
            <v>OSNIVANJE PRAVA GRAĐENJA</v>
          </cell>
        </row>
        <row r="15">
          <cell r="C15" t="str">
            <v>NEPLODNO</v>
          </cell>
          <cell r="D15" t="str">
            <v>OSNIVANJE PRAVA SLUŽNOSTI</v>
          </cell>
        </row>
        <row r="16">
          <cell r="C16" t="str">
            <v>OSTALO</v>
          </cell>
          <cell r="D16" t="str">
            <v>KONCESIJA POLJOPRIVREDNOG ZEMLJIŠTA U VLASNIŠTVU RH</v>
          </cell>
        </row>
        <row r="17">
          <cell r="D17" t="str">
            <v>DUGOGODIŠNJI ZAKUP POLJOPRIVREDNOG ZEMLJIŠTA U VLASNIŠTVU RH</v>
          </cell>
        </row>
        <row r="18">
          <cell r="D18" t="str">
            <v>DUGOGODIŠNJI ZAKUP ZA RIBNJAKE</v>
          </cell>
        </row>
        <row r="19">
          <cell r="D19" t="str">
            <v>KONCESIJA ZA RIBNJAKE (KORIŠTENJE RIBNJAKA 2008-2012)</v>
          </cell>
        </row>
        <row r="20">
          <cell r="D20" t="str">
            <v>PRIVATNI RIBNJACI (KOPNENE VODE)</v>
          </cell>
        </row>
        <row r="21">
          <cell r="D21" t="str">
            <v xml:space="preserve">ZEMLJIŠTE ODREĐENO ZA POVRAT 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"/>
      <sheetName val="Objašnjenje"/>
      <sheetName val="Šifrarnici"/>
    </sheetNames>
    <sheetDataSet>
      <sheetData sheetId="0"/>
      <sheetData sheetId="1"/>
      <sheetData sheetId="2">
        <row r="3">
          <cell r="A3" t="str">
            <v>I ZAGREBAČKA</v>
          </cell>
          <cell r="B3" t="str">
            <v>ANDRIJAŠEVCI</v>
          </cell>
          <cell r="E3" t="str">
            <v>ZAKUP</v>
          </cell>
        </row>
        <row r="4">
          <cell r="A4" t="str">
            <v>II KRAPINSKO-ZAGORSKA</v>
          </cell>
          <cell r="B4" t="str">
            <v>ANTUNOVAC</v>
          </cell>
          <cell r="E4" t="str">
            <v>ZAKUP ZA RIBNJAKE</v>
          </cell>
        </row>
        <row r="5">
          <cell r="A5" t="str">
            <v>III SISAČKO-MOSLAVAČKA</v>
          </cell>
          <cell r="B5" t="str">
            <v>BABINA GREDA</v>
          </cell>
          <cell r="E5" t="str">
            <v>ZAKUP ZAJEDNIČKIH PAŠNJAKA</v>
          </cell>
        </row>
        <row r="6">
          <cell r="A6" t="str">
            <v>IV KARLOVAČKA</v>
          </cell>
          <cell r="B6" t="str">
            <v>BAKAR</v>
          </cell>
          <cell r="E6" t="str">
            <v>PRODAJA</v>
          </cell>
        </row>
        <row r="7">
          <cell r="A7" t="str">
            <v>V VARAŽDINSKA</v>
          </cell>
          <cell r="B7" t="str">
            <v>BALE - VALLE</v>
          </cell>
          <cell r="E7" t="str">
            <v>PRIVREMENO KORIŠTENJE POLJOPRIVREDNOG ZEMLJIŠTA U VLASNIŠTVU RH</v>
          </cell>
        </row>
        <row r="8">
          <cell r="A8" t="str">
            <v>VI KOPRIVNIČKO-KRIŽEVAČKA</v>
          </cell>
          <cell r="B8" t="str">
            <v>BARBAN</v>
          </cell>
          <cell r="E8" t="str">
            <v>PRIVREMENO KORIŠTENJE RIBNJAKA U VLASNIŠTVU RH</v>
          </cell>
        </row>
        <row r="9">
          <cell r="A9" t="str">
            <v>VII BJELOVARSKO-BILOGORSKA</v>
          </cell>
          <cell r="B9" t="str">
            <v>BARILOVIĆ</v>
          </cell>
          <cell r="E9" t="str">
            <v>PRIVREMENO KORIŠTENJE PAŠNJAKA U VLASNIŠTVU RH</v>
          </cell>
        </row>
        <row r="10">
          <cell r="A10" t="str">
            <v>VIII PRIMORSKO-GORANSKA</v>
          </cell>
          <cell r="B10" t="str">
            <v>BAŠKA</v>
          </cell>
          <cell r="E10" t="str">
            <v>ZAMJENA</v>
          </cell>
        </row>
        <row r="11">
          <cell r="A11" t="str">
            <v>IX LIČKO-SENJSKA</v>
          </cell>
          <cell r="B11" t="str">
            <v>BAŠKA VODA</v>
          </cell>
          <cell r="E11" t="str">
            <v>KORIŠTENJE POLJOPRIVREDNOG ZEMLJIŠTA BEZ JAVNOG POZIVA</v>
          </cell>
        </row>
        <row r="12">
          <cell r="A12" t="str">
            <v>X VIROVITIČKO-PODRAVSKA</v>
          </cell>
          <cell r="B12" t="str">
            <v>BEBRINA</v>
          </cell>
          <cell r="E12" t="str">
            <v>KORIŠTENJE POLJOPRIVREDNOG ZEMLJIŠTA IZRAVNOM POGODBOM</v>
          </cell>
        </row>
        <row r="13">
          <cell r="A13" t="str">
            <v>XI POŽEŠKO-SLAVONSKA</v>
          </cell>
          <cell r="B13" t="str">
            <v>BEDEKOVČINA</v>
          </cell>
          <cell r="E13" t="str">
            <v>RAZVRGNUćE SUVLASNIČKE ZAJEDNICE</v>
          </cell>
        </row>
        <row r="14">
          <cell r="A14" t="str">
            <v>XII BRODSKO-POSAVSKA</v>
          </cell>
          <cell r="B14" t="str">
            <v>BEDENICA</v>
          </cell>
          <cell r="E14" t="str">
            <v>OSNIVANJE PRAVA GRAĐENJA</v>
          </cell>
        </row>
        <row r="15">
          <cell r="A15" t="str">
            <v>XIII ZADARSKA</v>
          </cell>
          <cell r="B15" t="str">
            <v>BEDNJA</v>
          </cell>
          <cell r="E15" t="str">
            <v>OSNIVANJE PRAVA SLUŽNOSTI</v>
          </cell>
        </row>
        <row r="16">
          <cell r="A16" t="str">
            <v>XIV OSJEČKO-BARANJSKA</v>
          </cell>
          <cell r="B16" t="str">
            <v>BELI MANASTIR</v>
          </cell>
          <cell r="E16" t="str">
            <v>KONCESIJA POLJOPRIVREDNOG ZEMLJIŠTA U VLASNIŠTVU RH</v>
          </cell>
        </row>
        <row r="17">
          <cell r="A17" t="str">
            <v>XV ŠIBENSKO-KNINSKA</v>
          </cell>
          <cell r="B17" t="str">
            <v>BELICA</v>
          </cell>
          <cell r="E17" t="str">
            <v>DUGOGODIŠNJI ZAKUP POLJOPRIVREDNOG ZEMLJIŠTA U VLASNIŠTVU RH</v>
          </cell>
        </row>
        <row r="18">
          <cell r="A18" t="str">
            <v>XVI VUKOVARSKO-SRIJEMSKA</v>
          </cell>
          <cell r="B18" t="str">
            <v>BELIŠĆE</v>
          </cell>
          <cell r="E18" t="str">
            <v>DUGOGODIŠNJI ZAKUP ZA RIBNJAKE</v>
          </cell>
        </row>
        <row r="19">
          <cell r="A19" t="str">
            <v>XVII SPLITSKO-DALMATINSKA</v>
          </cell>
          <cell r="B19" t="str">
            <v>BENKOVAC</v>
          </cell>
          <cell r="E19" t="str">
            <v>KONCESIJA ZA RIBNJAKE (KORIŠTENJE RIBNJAKA 2008-2012)</v>
          </cell>
        </row>
        <row r="20">
          <cell r="A20" t="str">
            <v>XVIII ISTARSKA</v>
          </cell>
          <cell r="B20" t="str">
            <v>BEREK</v>
          </cell>
          <cell r="E20" t="str">
            <v>PRIVATNI RIBNJACI (KOPNENE VODE)</v>
          </cell>
        </row>
        <row r="21">
          <cell r="A21" t="str">
            <v>XIX DUBROVAČKO-NERETVANSKA</v>
          </cell>
          <cell r="B21" t="str">
            <v>BERETINEC</v>
          </cell>
          <cell r="E21" t="str">
            <v xml:space="preserve">ZEMLJIŠTE ODREĐENO ZA POVRAT  </v>
          </cell>
        </row>
        <row r="22">
          <cell r="A22" t="str">
            <v>XX MEĐIMURSKA</v>
          </cell>
          <cell r="B22" t="str">
            <v>BIBINJE</v>
          </cell>
        </row>
        <row r="23">
          <cell r="A23" t="str">
            <v>XXI GRAD ZAGREB</v>
          </cell>
          <cell r="B23" t="str">
            <v>BILICE</v>
          </cell>
        </row>
        <row r="24">
          <cell r="B24" t="str">
            <v>BILJE</v>
          </cell>
        </row>
        <row r="25">
          <cell r="B25" t="str">
            <v>BIOGRAD NA MORU</v>
          </cell>
        </row>
        <row r="26">
          <cell r="B26" t="str">
            <v>BISKUPIJA</v>
          </cell>
        </row>
        <row r="27">
          <cell r="B27" t="str">
            <v>BISTRA</v>
          </cell>
        </row>
        <row r="28">
          <cell r="B28" t="str">
            <v>BIZOVAC</v>
          </cell>
        </row>
        <row r="29">
          <cell r="B29" t="str">
            <v>BJELOVAR</v>
          </cell>
        </row>
        <row r="30">
          <cell r="B30" t="str">
            <v>BLATO</v>
          </cell>
        </row>
        <row r="31">
          <cell r="B31" t="str">
            <v>BOGDANOVCI</v>
          </cell>
        </row>
        <row r="32">
          <cell r="B32" t="str">
            <v>BOL</v>
          </cell>
        </row>
        <row r="33">
          <cell r="B33" t="str">
            <v>BOROVO</v>
          </cell>
        </row>
        <row r="34">
          <cell r="B34" t="str">
            <v>BOSILJEVO</v>
          </cell>
        </row>
        <row r="35">
          <cell r="B35" t="str">
            <v>BOŠNJACI</v>
          </cell>
        </row>
        <row r="36">
          <cell r="B36" t="str">
            <v>BRCKOVLJANI</v>
          </cell>
        </row>
        <row r="37">
          <cell r="B37" t="str">
            <v>BRDOVEC</v>
          </cell>
        </row>
        <row r="38">
          <cell r="B38" t="str">
            <v>BRELA</v>
          </cell>
        </row>
        <row r="39">
          <cell r="B39" t="str">
            <v>BRESTOVAC</v>
          </cell>
        </row>
        <row r="40">
          <cell r="B40" t="str">
            <v>BREZNICA</v>
          </cell>
        </row>
        <row r="41">
          <cell r="B41" t="str">
            <v>BREZNIČKI HUM</v>
          </cell>
        </row>
        <row r="42">
          <cell r="B42" t="str">
            <v>BRINJE</v>
          </cell>
        </row>
        <row r="43">
          <cell r="B43" t="str">
            <v>BROD MORAVICE</v>
          </cell>
        </row>
        <row r="44">
          <cell r="B44" t="str">
            <v>BRODSKI STUPNIK</v>
          </cell>
        </row>
        <row r="45">
          <cell r="B45" t="str">
            <v>BRTONIGLA - VERTENEGLIO</v>
          </cell>
        </row>
        <row r="46">
          <cell r="B46" t="str">
            <v>BUDINŠČINA</v>
          </cell>
        </row>
        <row r="47">
          <cell r="B47" t="str">
            <v>BUJE - BUIE</v>
          </cell>
        </row>
        <row r="48">
          <cell r="B48" t="str">
            <v>BUKOVLJE</v>
          </cell>
        </row>
        <row r="49">
          <cell r="B49" t="str">
            <v>BUZET</v>
          </cell>
        </row>
        <row r="50">
          <cell r="B50" t="str">
            <v>CERNA</v>
          </cell>
        </row>
        <row r="51">
          <cell r="B51" t="str">
            <v>CERNIK</v>
          </cell>
        </row>
        <row r="52">
          <cell r="B52" t="str">
            <v>CEROVLJE</v>
          </cell>
        </row>
        <row r="53">
          <cell r="B53" t="str">
            <v>CESTICA</v>
          </cell>
        </row>
        <row r="54">
          <cell r="B54" t="str">
            <v>CETINGRAD</v>
          </cell>
        </row>
        <row r="55">
          <cell r="B55" t="str">
            <v>CISTA PROVO</v>
          </cell>
        </row>
        <row r="56">
          <cell r="B56" t="str">
            <v>CIVLJANE</v>
          </cell>
        </row>
        <row r="57">
          <cell r="B57" t="str">
            <v>CRES</v>
          </cell>
        </row>
        <row r="58">
          <cell r="B58" t="str">
            <v>CRIKVENICA</v>
          </cell>
        </row>
        <row r="59">
          <cell r="B59" t="str">
            <v>CRNAC</v>
          </cell>
        </row>
        <row r="60">
          <cell r="B60" t="str">
            <v>ČABAR</v>
          </cell>
        </row>
        <row r="61">
          <cell r="B61" t="str">
            <v>ČAČINCI</v>
          </cell>
        </row>
        <row r="62">
          <cell r="B62" t="str">
            <v>ČAĐAVICA</v>
          </cell>
        </row>
        <row r="63">
          <cell r="B63" t="str">
            <v>ČAGLIN</v>
          </cell>
        </row>
        <row r="64">
          <cell r="B64" t="str">
            <v>ČAKOVEC</v>
          </cell>
        </row>
        <row r="65">
          <cell r="B65" t="str">
            <v>ČAVLE</v>
          </cell>
        </row>
        <row r="66">
          <cell r="B66" t="str">
            <v>ČAZMA</v>
          </cell>
        </row>
        <row r="67">
          <cell r="B67" t="str">
            <v>ČEMINAC</v>
          </cell>
        </row>
        <row r="68">
          <cell r="B68" t="str">
            <v>ČEPIN</v>
          </cell>
        </row>
        <row r="69">
          <cell r="B69" t="str">
            <v>DARDA</v>
          </cell>
        </row>
        <row r="70">
          <cell r="B70" t="str">
            <v>DARUVAR</v>
          </cell>
        </row>
        <row r="71">
          <cell r="B71" t="str">
            <v>DAVOR</v>
          </cell>
        </row>
        <row r="72">
          <cell r="B72" t="str">
            <v>DEKANOVEC</v>
          </cell>
        </row>
        <row r="73">
          <cell r="B73" t="str">
            <v>DELNICE</v>
          </cell>
        </row>
        <row r="74">
          <cell r="B74" t="str">
            <v>DESINIĆ</v>
          </cell>
        </row>
        <row r="75">
          <cell r="B75" t="str">
            <v>DEŽANOVAC</v>
          </cell>
        </row>
        <row r="76">
          <cell r="B76" t="str">
            <v>DICMO</v>
          </cell>
        </row>
        <row r="77">
          <cell r="B77" t="str">
            <v>DOBRINJ</v>
          </cell>
        </row>
        <row r="78">
          <cell r="B78" t="str">
            <v>DOMAŠINEC</v>
          </cell>
        </row>
        <row r="79">
          <cell r="B79" t="str">
            <v>DONJA DUBRAVA</v>
          </cell>
        </row>
        <row r="80">
          <cell r="B80" t="str">
            <v>DONJA MOTIČINA</v>
          </cell>
        </row>
        <row r="81">
          <cell r="B81" t="str">
            <v>DONJA STUBICA</v>
          </cell>
        </row>
        <row r="82">
          <cell r="B82" t="str">
            <v>DONJA VOĆA</v>
          </cell>
        </row>
        <row r="83">
          <cell r="B83" t="str">
            <v>DONJI ANDRIJEVCI</v>
          </cell>
        </row>
        <row r="84">
          <cell r="B84" t="str">
            <v>DONJI KRALJEVEC</v>
          </cell>
        </row>
        <row r="85">
          <cell r="B85" t="str">
            <v>DONJI KUKURUZARI</v>
          </cell>
        </row>
        <row r="86">
          <cell r="B86" t="str">
            <v>DONJI LAPAC</v>
          </cell>
        </row>
        <row r="87">
          <cell r="B87" t="str">
            <v>DONJI MIHOLJAC</v>
          </cell>
        </row>
        <row r="88">
          <cell r="B88" t="str">
            <v>DONJI VIDOVEC</v>
          </cell>
        </row>
        <row r="89">
          <cell r="B89" t="str">
            <v>DRAGALIĆ</v>
          </cell>
        </row>
        <row r="90">
          <cell r="B90" t="str">
            <v>DRAGANIĆ</v>
          </cell>
        </row>
        <row r="91">
          <cell r="B91" t="str">
            <v>DRAŽ</v>
          </cell>
        </row>
        <row r="92">
          <cell r="B92" t="str">
            <v>DRENOVCI</v>
          </cell>
        </row>
        <row r="93">
          <cell r="B93" t="str">
            <v>DRENJE</v>
          </cell>
        </row>
        <row r="94">
          <cell r="B94" t="str">
            <v>DRNIŠ</v>
          </cell>
        </row>
        <row r="95">
          <cell r="B95" t="str">
            <v>DRNJE</v>
          </cell>
        </row>
        <row r="96">
          <cell r="B96" t="str">
            <v>DUBRAVA</v>
          </cell>
        </row>
        <row r="97">
          <cell r="B97" t="str">
            <v>DUBRAVICA</v>
          </cell>
        </row>
        <row r="98">
          <cell r="B98" t="str">
            <v>DUBROVAČKO PRIMORJE</v>
          </cell>
        </row>
        <row r="99">
          <cell r="B99" t="str">
            <v>DUBROVNIK</v>
          </cell>
        </row>
        <row r="100">
          <cell r="B100" t="str">
            <v>DUGA RESA</v>
          </cell>
        </row>
        <row r="101">
          <cell r="B101" t="str">
            <v>DUGI RAT</v>
          </cell>
        </row>
        <row r="102">
          <cell r="B102" t="str">
            <v>DUGO SELO</v>
          </cell>
        </row>
        <row r="103">
          <cell r="B103" t="str">
            <v>DUGOPOLJE</v>
          </cell>
        </row>
        <row r="104">
          <cell r="B104" t="str">
            <v>DVOR</v>
          </cell>
        </row>
        <row r="105">
          <cell r="B105" t="str">
            <v>ĐAKOVO</v>
          </cell>
        </row>
        <row r="106">
          <cell r="B106" t="str">
            <v>ĐELEKOVEC</v>
          </cell>
        </row>
        <row r="107">
          <cell r="B107" t="str">
            <v>ĐULOVAC</v>
          </cell>
        </row>
        <row r="108">
          <cell r="B108" t="str">
            <v>ĐURĐENOVAC</v>
          </cell>
        </row>
        <row r="109">
          <cell r="B109" t="str">
            <v>ĐURĐEVAC</v>
          </cell>
        </row>
        <row r="110">
          <cell r="B110" t="str">
            <v>ĐURMANEC</v>
          </cell>
        </row>
        <row r="111">
          <cell r="B111" t="str">
            <v>ERDUT</v>
          </cell>
        </row>
        <row r="112">
          <cell r="B112" t="str">
            <v>ERNESTINOVO</v>
          </cell>
        </row>
        <row r="113">
          <cell r="B113" t="str">
            <v>ERVENIK</v>
          </cell>
        </row>
        <row r="114">
          <cell r="B114" t="str">
            <v>FARKAŠEVAC</v>
          </cell>
        </row>
        <row r="115">
          <cell r="B115" t="str">
            <v>FAŽANA - FASANA</v>
          </cell>
        </row>
        <row r="116">
          <cell r="B116" t="str">
            <v>FERDINANDOVAC</v>
          </cell>
        </row>
        <row r="117">
          <cell r="B117" t="str">
            <v>FERIČANCI</v>
          </cell>
        </row>
        <row r="118">
          <cell r="B118" t="str">
            <v>FUNTANA - FONTANE</v>
          </cell>
        </row>
        <row r="119">
          <cell r="B119" t="str">
            <v>FUŽINE</v>
          </cell>
        </row>
        <row r="120">
          <cell r="B120" t="str">
            <v>GALOVAC</v>
          </cell>
        </row>
        <row r="121">
          <cell r="B121" t="str">
            <v>GARČIN</v>
          </cell>
        </row>
        <row r="122">
          <cell r="B122" t="str">
            <v>GAREŠNICA</v>
          </cell>
        </row>
        <row r="123">
          <cell r="B123" t="str">
            <v>GENERALSKI STOL</v>
          </cell>
        </row>
        <row r="124">
          <cell r="B124" t="str">
            <v>GLINA</v>
          </cell>
        </row>
        <row r="125">
          <cell r="B125" t="str">
            <v>GOLA</v>
          </cell>
        </row>
        <row r="126">
          <cell r="B126" t="str">
            <v>GORIČAN</v>
          </cell>
        </row>
        <row r="127">
          <cell r="B127" t="str">
            <v>GORJANI</v>
          </cell>
        </row>
        <row r="128">
          <cell r="B128" t="str">
            <v>GORNJA RIJEKA</v>
          </cell>
        </row>
        <row r="129">
          <cell r="B129" t="str">
            <v>GORNJA STUBICA</v>
          </cell>
        </row>
        <row r="130">
          <cell r="B130" t="str">
            <v>GORNJA VRBA</v>
          </cell>
        </row>
        <row r="131">
          <cell r="B131" t="str">
            <v>GORNJI BOGIĆEVCI</v>
          </cell>
        </row>
        <row r="132">
          <cell r="B132" t="str">
            <v>GORNJI KNEGINEC</v>
          </cell>
        </row>
        <row r="133">
          <cell r="B133" t="str">
            <v>GORNJI MIHALJEVEC</v>
          </cell>
        </row>
        <row r="134">
          <cell r="B134" t="str">
            <v>GOSPIĆ</v>
          </cell>
        </row>
        <row r="135">
          <cell r="B135" t="str">
            <v>GRAČAC</v>
          </cell>
        </row>
        <row r="136">
          <cell r="B136" t="str">
            <v>GRAČIŠĆE</v>
          </cell>
        </row>
        <row r="137">
          <cell r="B137" t="str">
            <v>GRAD ZAGREB</v>
          </cell>
        </row>
        <row r="138">
          <cell r="B138" t="str">
            <v>GRADAC</v>
          </cell>
        </row>
        <row r="139">
          <cell r="B139" t="str">
            <v>GRADEC</v>
          </cell>
        </row>
        <row r="140">
          <cell r="B140" t="str">
            <v>GRADINA</v>
          </cell>
        </row>
        <row r="141">
          <cell r="B141" t="str">
            <v>GRADIŠTE</v>
          </cell>
        </row>
        <row r="142">
          <cell r="B142" t="str">
            <v>GROŽNJAN - GRISIGNANA</v>
          </cell>
        </row>
        <row r="143">
          <cell r="B143" t="str">
            <v>GRUBIŠNO POLJE</v>
          </cell>
        </row>
        <row r="144">
          <cell r="B144" t="str">
            <v>GUNDINCI</v>
          </cell>
        </row>
        <row r="145">
          <cell r="B145" t="str">
            <v>GUNJA</v>
          </cell>
        </row>
        <row r="146">
          <cell r="B146" t="str">
            <v>GVOZD</v>
          </cell>
        </row>
        <row r="147">
          <cell r="B147" t="str">
            <v>HERCEGOVAC</v>
          </cell>
        </row>
        <row r="148">
          <cell r="B148" t="str">
            <v>HLEBINE</v>
          </cell>
        </row>
        <row r="149">
          <cell r="B149" t="str">
            <v>HRAŠĆINA</v>
          </cell>
        </row>
        <row r="150">
          <cell r="B150" t="str">
            <v>HRVACE</v>
          </cell>
        </row>
        <row r="151">
          <cell r="B151" t="str">
            <v>HRVATSKA DUBICA</v>
          </cell>
        </row>
        <row r="152">
          <cell r="B152" t="str">
            <v>HRVATSKA KOSTAJNICA</v>
          </cell>
        </row>
        <row r="153">
          <cell r="B153" t="str">
            <v>HUM NA SUTLI</v>
          </cell>
        </row>
        <row r="154">
          <cell r="B154" t="str">
            <v>HVAR</v>
          </cell>
        </row>
        <row r="155">
          <cell r="B155" t="str">
            <v>ILOK</v>
          </cell>
        </row>
        <row r="156">
          <cell r="B156" t="str">
            <v>IMOTSKI</v>
          </cell>
        </row>
        <row r="157">
          <cell r="B157" t="str">
            <v>IVANEC</v>
          </cell>
        </row>
        <row r="158">
          <cell r="B158" t="str">
            <v>IVANIĆ-GRAD</v>
          </cell>
        </row>
        <row r="159">
          <cell r="B159" t="str">
            <v>IVANKOVO</v>
          </cell>
        </row>
        <row r="160">
          <cell r="B160" t="str">
            <v>IVANSKA</v>
          </cell>
        </row>
        <row r="161">
          <cell r="B161" t="str">
            <v>JAGODNJAK</v>
          </cell>
        </row>
        <row r="162">
          <cell r="B162" t="str">
            <v>JAKOVLJE</v>
          </cell>
        </row>
        <row r="163">
          <cell r="B163" t="str">
            <v>JAKŠIĆ</v>
          </cell>
        </row>
        <row r="164">
          <cell r="B164" t="str">
            <v>JALŽABET</v>
          </cell>
        </row>
        <row r="165">
          <cell r="B165" t="str">
            <v>JANJINA</v>
          </cell>
        </row>
        <row r="166">
          <cell r="B166" t="str">
            <v>JARMINA</v>
          </cell>
        </row>
        <row r="167">
          <cell r="B167" t="str">
            <v>JASENICE</v>
          </cell>
        </row>
        <row r="168">
          <cell r="B168" t="str">
            <v>JASENOVAC</v>
          </cell>
        </row>
        <row r="169">
          <cell r="B169" t="str">
            <v>JASTREBARSKO</v>
          </cell>
        </row>
        <row r="170">
          <cell r="B170" t="str">
            <v>JELENJE</v>
          </cell>
        </row>
        <row r="171">
          <cell r="B171" t="str">
            <v>JELSA</v>
          </cell>
        </row>
        <row r="172">
          <cell r="B172" t="str">
            <v>JESENJE</v>
          </cell>
        </row>
        <row r="173">
          <cell r="B173" t="str">
            <v>JOSIPDOL</v>
          </cell>
        </row>
        <row r="174">
          <cell r="B174" t="str">
            <v>KALI</v>
          </cell>
        </row>
        <row r="175">
          <cell r="B175" t="str">
            <v>KALINOVAC</v>
          </cell>
        </row>
        <row r="176">
          <cell r="B176" t="str">
            <v>KALNIK</v>
          </cell>
        </row>
        <row r="177">
          <cell r="B177" t="str">
            <v>KAMANJE</v>
          </cell>
        </row>
        <row r="178">
          <cell r="B178" t="str">
            <v>KANFANAR</v>
          </cell>
        </row>
        <row r="179">
          <cell r="B179" t="str">
            <v>KAPELA</v>
          </cell>
        </row>
        <row r="180">
          <cell r="B180" t="str">
            <v>KAPTOL</v>
          </cell>
        </row>
        <row r="181">
          <cell r="B181" t="str">
            <v>KARLOBAG</v>
          </cell>
        </row>
        <row r="182">
          <cell r="B182" t="str">
            <v>KARLOVAC</v>
          </cell>
        </row>
        <row r="183">
          <cell r="B183" t="str">
            <v>KAROJBA</v>
          </cell>
        </row>
        <row r="184">
          <cell r="B184" t="str">
            <v>KASTAV</v>
          </cell>
        </row>
        <row r="185">
          <cell r="B185" t="str">
            <v>KAŠTELA</v>
          </cell>
        </row>
        <row r="186">
          <cell r="B186" t="str">
            <v>KAŠTELIR-LABINCI - CASTELLIERE-S. DOMENICA</v>
          </cell>
        </row>
        <row r="187">
          <cell r="B187" t="str">
            <v>KIJEVO</v>
          </cell>
        </row>
        <row r="188">
          <cell r="B188" t="str">
            <v>KISTANJE</v>
          </cell>
        </row>
        <row r="189">
          <cell r="B189" t="str">
            <v>KLAKAR</v>
          </cell>
        </row>
        <row r="190">
          <cell r="B190" t="str">
            <v>KLANA</v>
          </cell>
        </row>
        <row r="191">
          <cell r="B191" t="str">
            <v>KLANJEC</v>
          </cell>
        </row>
        <row r="192">
          <cell r="B192" t="str">
            <v>KLENOVNIK</v>
          </cell>
        </row>
        <row r="193">
          <cell r="B193" t="str">
            <v>KLINČA SELA</v>
          </cell>
        </row>
        <row r="194">
          <cell r="B194" t="str">
            <v>KLIS</v>
          </cell>
        </row>
        <row r="195">
          <cell r="B195" t="str">
            <v>KLOŠTAR IVANIĆ</v>
          </cell>
        </row>
        <row r="196">
          <cell r="B196" t="str">
            <v>KLOŠTAR PODRAVSKI</v>
          </cell>
        </row>
        <row r="197">
          <cell r="B197" t="str">
            <v>KNEŽEVI VINOGRADI</v>
          </cell>
        </row>
        <row r="198">
          <cell r="B198" t="str">
            <v>KNIN</v>
          </cell>
        </row>
        <row r="199">
          <cell r="B199" t="str">
            <v>KOLAN</v>
          </cell>
        </row>
        <row r="200">
          <cell r="B200" t="str">
            <v>KOMIŽA</v>
          </cell>
        </row>
        <row r="201">
          <cell r="B201" t="str">
            <v>KONAVLE</v>
          </cell>
        </row>
        <row r="202">
          <cell r="B202" t="str">
            <v>KONČANICA</v>
          </cell>
        </row>
        <row r="203">
          <cell r="B203" t="str">
            <v>KONJŠČINA</v>
          </cell>
        </row>
        <row r="204">
          <cell r="B204" t="str">
            <v>KOPRIVNICA</v>
          </cell>
        </row>
        <row r="205">
          <cell r="B205" t="str">
            <v>KOPRIVNIČKI BREGI</v>
          </cell>
        </row>
        <row r="206">
          <cell r="B206" t="str">
            <v>KOPRIVNIČKI IVANEC</v>
          </cell>
        </row>
        <row r="207">
          <cell r="B207" t="str">
            <v>KORČULA</v>
          </cell>
        </row>
        <row r="208">
          <cell r="B208" t="str">
            <v>KOSTRENA</v>
          </cell>
        </row>
        <row r="209">
          <cell r="B209" t="str">
            <v>KOŠKA</v>
          </cell>
        </row>
        <row r="210">
          <cell r="B210" t="str">
            <v>KOTORIBA</v>
          </cell>
        </row>
        <row r="211">
          <cell r="B211" t="str">
            <v>KRALJEVEC NA SUTLI</v>
          </cell>
        </row>
        <row r="212">
          <cell r="B212" t="str">
            <v>KRALJEVICA</v>
          </cell>
        </row>
        <row r="213">
          <cell r="B213" t="str">
            <v>KRAPINA</v>
          </cell>
        </row>
        <row r="214">
          <cell r="B214" t="str">
            <v>KRAPINSKE TOPLICE</v>
          </cell>
        </row>
        <row r="215">
          <cell r="B215" t="str">
            <v>KRAŠIĆ</v>
          </cell>
        </row>
        <row r="216">
          <cell r="B216" t="str">
            <v>KRAVARSKO</v>
          </cell>
        </row>
        <row r="217">
          <cell r="B217" t="str">
            <v>KRIŽ</v>
          </cell>
        </row>
        <row r="218">
          <cell r="B218" t="str">
            <v>KRIŽEVCI</v>
          </cell>
        </row>
        <row r="219">
          <cell r="B219" t="str">
            <v>KRK</v>
          </cell>
        </row>
        <row r="220">
          <cell r="B220" t="str">
            <v>KRNJAK</v>
          </cell>
        </row>
        <row r="221">
          <cell r="B221" t="str">
            <v>KRŠAN</v>
          </cell>
        </row>
        <row r="222">
          <cell r="B222" t="str">
            <v>KUKLJICA</v>
          </cell>
        </row>
        <row r="223">
          <cell r="B223" t="str">
            <v>KULA NORINSKA</v>
          </cell>
        </row>
        <row r="224">
          <cell r="B224" t="str">
            <v>KUMROVEC</v>
          </cell>
        </row>
        <row r="225">
          <cell r="B225" t="str">
            <v>KUTINA</v>
          </cell>
        </row>
        <row r="226">
          <cell r="B226" t="str">
            <v>KUTJEVO</v>
          </cell>
        </row>
        <row r="227">
          <cell r="B227" t="str">
            <v>LABIN</v>
          </cell>
        </row>
        <row r="228">
          <cell r="B228" t="str">
            <v>LANIŠĆE</v>
          </cell>
        </row>
        <row r="229">
          <cell r="B229" t="str">
            <v>LASINJA</v>
          </cell>
        </row>
        <row r="230">
          <cell r="B230" t="str">
            <v>LASTOVO</v>
          </cell>
        </row>
        <row r="231">
          <cell r="B231" t="str">
            <v>LEĆEVICA</v>
          </cell>
        </row>
        <row r="232">
          <cell r="B232" t="str">
            <v>LEGRAD</v>
          </cell>
        </row>
        <row r="233">
          <cell r="B233" t="str">
            <v>LEKENIK</v>
          </cell>
        </row>
        <row r="234">
          <cell r="B234" t="str">
            <v>LEPOGLAVA</v>
          </cell>
        </row>
        <row r="235">
          <cell r="B235" t="str">
            <v>LEVANJSKA VAROŠ</v>
          </cell>
        </row>
        <row r="236">
          <cell r="B236" t="str">
            <v>LIPIK</v>
          </cell>
        </row>
        <row r="237">
          <cell r="B237" t="str">
            <v>LIPOVLJANI</v>
          </cell>
        </row>
        <row r="238">
          <cell r="B238" t="str">
            <v>LIŠANE OSTROVIČKE</v>
          </cell>
        </row>
        <row r="239">
          <cell r="B239" t="str">
            <v>LIŽNJAN - LISIGNANO</v>
          </cell>
        </row>
        <row r="240">
          <cell r="B240" t="str">
            <v>LOBOR</v>
          </cell>
        </row>
        <row r="241">
          <cell r="B241" t="str">
            <v>LOKVE</v>
          </cell>
        </row>
        <row r="242">
          <cell r="B242" t="str">
            <v>LOKVIČIĆI</v>
          </cell>
        </row>
        <row r="243">
          <cell r="B243" t="str">
            <v>LOPAR</v>
          </cell>
        </row>
        <row r="244">
          <cell r="B244" t="str">
            <v>LOVAS</v>
          </cell>
        </row>
        <row r="245">
          <cell r="B245" t="str">
            <v>LOVINAC</v>
          </cell>
        </row>
        <row r="246">
          <cell r="B246" t="str">
            <v>LOVRAN</v>
          </cell>
        </row>
        <row r="247">
          <cell r="B247" t="str">
            <v>LOVREĆ</v>
          </cell>
        </row>
        <row r="248">
          <cell r="B248" t="str">
            <v>LUDBREG</v>
          </cell>
        </row>
        <row r="249">
          <cell r="B249" t="str">
            <v>LUKA</v>
          </cell>
        </row>
        <row r="250">
          <cell r="B250" t="str">
            <v>LUKAČ</v>
          </cell>
        </row>
        <row r="251">
          <cell r="B251" t="str">
            <v>LUMBARDA</v>
          </cell>
        </row>
        <row r="252">
          <cell r="B252" t="str">
            <v>LUPOGLAV</v>
          </cell>
        </row>
        <row r="253">
          <cell r="B253" t="str">
            <v>LJUBEŠĆICA</v>
          </cell>
        </row>
        <row r="254">
          <cell r="B254" t="str">
            <v>MAČE</v>
          </cell>
        </row>
        <row r="255">
          <cell r="B255" t="str">
            <v>MAGADENOVAC</v>
          </cell>
        </row>
        <row r="256">
          <cell r="B256" t="str">
            <v>MAJUR</v>
          </cell>
        </row>
        <row r="257">
          <cell r="B257" t="str">
            <v>MAKARSKA</v>
          </cell>
        </row>
        <row r="258">
          <cell r="B258" t="str">
            <v>MALA SUBOTICA</v>
          </cell>
        </row>
        <row r="259">
          <cell r="B259" t="str">
            <v>MALI BUKOVEC</v>
          </cell>
        </row>
        <row r="260">
          <cell r="B260" t="str">
            <v>MALI LOŠINJ</v>
          </cell>
        </row>
        <row r="261">
          <cell r="B261" t="str">
            <v>MALINSKA-DUBAŠNICA</v>
          </cell>
        </row>
        <row r="262">
          <cell r="B262" t="str">
            <v>MARČANA</v>
          </cell>
        </row>
        <row r="263">
          <cell r="B263" t="str">
            <v>MARIJA BISTRICA</v>
          </cell>
        </row>
        <row r="264">
          <cell r="B264" t="str">
            <v>MARIJA GORICA</v>
          </cell>
        </row>
        <row r="265">
          <cell r="B265" t="str">
            <v>MARIJANCI</v>
          </cell>
        </row>
        <row r="266">
          <cell r="B266" t="str">
            <v>MARINA</v>
          </cell>
        </row>
        <row r="267">
          <cell r="B267" t="str">
            <v>MARKUŠICA</v>
          </cell>
        </row>
        <row r="268">
          <cell r="B268" t="str">
            <v>MARTIJANEC</v>
          </cell>
        </row>
        <row r="269">
          <cell r="B269" t="str">
            <v>MARTINSKA VES</v>
          </cell>
        </row>
        <row r="270">
          <cell r="B270" t="str">
            <v>MARUŠEVEC</v>
          </cell>
        </row>
        <row r="271">
          <cell r="B271" t="str">
            <v>MATULJI</v>
          </cell>
        </row>
        <row r="272">
          <cell r="B272" t="str">
            <v>MEDULIN</v>
          </cell>
        </row>
        <row r="273">
          <cell r="B273" t="str">
            <v>METKOVIĆ</v>
          </cell>
        </row>
        <row r="274">
          <cell r="B274" t="str">
            <v>MIHOVLJAN</v>
          </cell>
        </row>
        <row r="275">
          <cell r="B275" t="str">
            <v>MIKLEUŠ</v>
          </cell>
        </row>
        <row r="276">
          <cell r="B276" t="str">
            <v>MILNA</v>
          </cell>
        </row>
        <row r="277">
          <cell r="B277" t="str">
            <v>MLJET</v>
          </cell>
        </row>
        <row r="278">
          <cell r="B278" t="str">
            <v>MOLVE</v>
          </cell>
        </row>
        <row r="279">
          <cell r="B279" t="str">
            <v>MOŠĆENIČKA DRAGA</v>
          </cell>
        </row>
        <row r="280">
          <cell r="B280" t="str">
            <v>MOTOVUN - MONTONA</v>
          </cell>
        </row>
        <row r="281">
          <cell r="B281" t="str">
            <v>MRKOPALJ</v>
          </cell>
        </row>
        <row r="282">
          <cell r="B282" t="str">
            <v>MUĆ</v>
          </cell>
        </row>
        <row r="283">
          <cell r="B283" t="str">
            <v>MURSKO SREDIŠĆE</v>
          </cell>
        </row>
        <row r="284">
          <cell r="B284" t="str">
            <v>MURTER - KORNATI</v>
          </cell>
        </row>
        <row r="285">
          <cell r="B285" t="str">
            <v>NAŠICE</v>
          </cell>
        </row>
        <row r="286">
          <cell r="B286" t="str">
            <v>NEDELIŠĆE</v>
          </cell>
        </row>
        <row r="287">
          <cell r="B287" t="str">
            <v>NEGOSLAVCI</v>
          </cell>
        </row>
        <row r="288">
          <cell r="B288" t="str">
            <v>NEREŽIŠĆA</v>
          </cell>
        </row>
        <row r="289">
          <cell r="B289" t="str">
            <v>NETRETIĆ</v>
          </cell>
        </row>
        <row r="290">
          <cell r="B290" t="str">
            <v>NIJEMCI</v>
          </cell>
        </row>
        <row r="291">
          <cell r="B291" t="str">
            <v>NIN</v>
          </cell>
        </row>
        <row r="292">
          <cell r="B292" t="str">
            <v>NOVA BUKOVICA</v>
          </cell>
        </row>
        <row r="293">
          <cell r="B293" t="str">
            <v>NOVA GRADIŠKA</v>
          </cell>
        </row>
        <row r="294">
          <cell r="B294" t="str">
            <v>NOVA KAPELA</v>
          </cell>
        </row>
        <row r="295">
          <cell r="B295" t="str">
            <v>NOVA RAČA</v>
          </cell>
        </row>
        <row r="296">
          <cell r="B296" t="str">
            <v>NOVALJA</v>
          </cell>
        </row>
        <row r="297">
          <cell r="B297" t="str">
            <v>NOVI GOLUBOVEC</v>
          </cell>
        </row>
        <row r="298">
          <cell r="B298" t="str">
            <v>NOVI MAROF</v>
          </cell>
        </row>
        <row r="299">
          <cell r="B299" t="str">
            <v>NOVI VINODOLSKI</v>
          </cell>
        </row>
        <row r="300">
          <cell r="B300" t="str">
            <v>NOVIGRAD</v>
          </cell>
        </row>
        <row r="301">
          <cell r="B301" t="str">
            <v>NOVIGRAD - CITTANOVA</v>
          </cell>
        </row>
        <row r="302">
          <cell r="B302" t="str">
            <v>NOVIGRAD PODRAVSKI</v>
          </cell>
        </row>
        <row r="303">
          <cell r="B303" t="str">
            <v>NOVO VIRJE</v>
          </cell>
        </row>
        <row r="304">
          <cell r="B304" t="str">
            <v>NOVSKA</v>
          </cell>
        </row>
        <row r="305">
          <cell r="B305" t="str">
            <v>NUŠTAR</v>
          </cell>
        </row>
        <row r="306">
          <cell r="B306" t="str">
            <v>OBROVAC</v>
          </cell>
        </row>
        <row r="307">
          <cell r="B307" t="str">
            <v>OGULIN</v>
          </cell>
        </row>
        <row r="308">
          <cell r="B308" t="str">
            <v>OKRUG</v>
          </cell>
        </row>
        <row r="309">
          <cell r="B309" t="str">
            <v>OKUČANI</v>
          </cell>
        </row>
        <row r="310">
          <cell r="B310" t="str">
            <v>OMIŠ</v>
          </cell>
        </row>
        <row r="311">
          <cell r="B311" t="str">
            <v>OMIŠALJ</v>
          </cell>
        </row>
        <row r="312">
          <cell r="B312" t="str">
            <v>OPATIJA</v>
          </cell>
        </row>
        <row r="313">
          <cell r="B313" t="str">
            <v>OPRISAVCI</v>
          </cell>
        </row>
        <row r="314">
          <cell r="B314" t="str">
            <v>OPRTALJ - PORTOLE</v>
          </cell>
        </row>
        <row r="315">
          <cell r="B315" t="str">
            <v>OPUZEN</v>
          </cell>
        </row>
        <row r="316">
          <cell r="B316" t="str">
            <v>ORAHOVICA</v>
          </cell>
        </row>
        <row r="317">
          <cell r="B317" t="str">
            <v>OREBIĆ</v>
          </cell>
        </row>
        <row r="318">
          <cell r="B318" t="str">
            <v>OREHOVICA</v>
          </cell>
        </row>
        <row r="319">
          <cell r="B319" t="str">
            <v>ORIOVAC</v>
          </cell>
        </row>
        <row r="320">
          <cell r="B320" t="str">
            <v>ORLE</v>
          </cell>
        </row>
        <row r="321">
          <cell r="B321" t="str">
            <v>OROSLAVJE</v>
          </cell>
        </row>
        <row r="322">
          <cell r="B322" t="str">
            <v>OSIJEK</v>
          </cell>
        </row>
        <row r="323">
          <cell r="B323" t="str">
            <v>OTOČAC</v>
          </cell>
        </row>
        <row r="324">
          <cell r="B324" t="str">
            <v>OTOK</v>
          </cell>
        </row>
        <row r="325">
          <cell r="B325" t="str">
            <v>OTOK (Vinkovci)</v>
          </cell>
        </row>
        <row r="326">
          <cell r="B326" t="str">
            <v>OZALJ</v>
          </cell>
        </row>
        <row r="327">
          <cell r="B327" t="str">
            <v>PAG</v>
          </cell>
        </row>
        <row r="328">
          <cell r="B328" t="str">
            <v>PAKOŠTANE</v>
          </cell>
        </row>
        <row r="329">
          <cell r="B329" t="str">
            <v>PAKRAC</v>
          </cell>
        </row>
        <row r="330">
          <cell r="B330" t="str">
            <v>PAŠMAN</v>
          </cell>
        </row>
        <row r="331">
          <cell r="B331" t="str">
            <v>PAZIN</v>
          </cell>
        </row>
        <row r="332">
          <cell r="B332" t="str">
            <v>PERUŠIĆ</v>
          </cell>
        </row>
        <row r="333">
          <cell r="B333" t="str">
            <v>PETERANEC</v>
          </cell>
        </row>
        <row r="334">
          <cell r="B334" t="str">
            <v>PETLOVAC</v>
          </cell>
        </row>
        <row r="335">
          <cell r="B335" t="str">
            <v>PETRIJANEC</v>
          </cell>
        </row>
        <row r="336">
          <cell r="B336" t="str">
            <v>PETRIJEVCI</v>
          </cell>
        </row>
        <row r="337">
          <cell r="B337" t="str">
            <v>PETRINJA</v>
          </cell>
        </row>
        <row r="338">
          <cell r="B338" t="str">
            <v>PETROVSKO</v>
          </cell>
        </row>
        <row r="339">
          <cell r="B339" t="str">
            <v>PIĆAN</v>
          </cell>
        </row>
        <row r="340">
          <cell r="B340" t="str">
            <v>PIROVAC</v>
          </cell>
        </row>
        <row r="341">
          <cell r="B341" t="str">
            <v>PISAROVINA</v>
          </cell>
        </row>
        <row r="342">
          <cell r="B342" t="str">
            <v>PITOMAČA</v>
          </cell>
        </row>
        <row r="343">
          <cell r="B343" t="str">
            <v>PLAŠKI</v>
          </cell>
        </row>
        <row r="344">
          <cell r="B344" t="str">
            <v>PLETERNICA</v>
          </cell>
        </row>
        <row r="345">
          <cell r="B345" t="str">
            <v>PLITVIČKA JEZERA</v>
          </cell>
        </row>
        <row r="346">
          <cell r="B346" t="str">
            <v>PLOČE</v>
          </cell>
        </row>
        <row r="347">
          <cell r="B347" t="str">
            <v>PODBABLJE</v>
          </cell>
        </row>
        <row r="348">
          <cell r="B348" t="str">
            <v>PODCRKAVLJE</v>
          </cell>
        </row>
        <row r="349">
          <cell r="B349" t="str">
            <v>PODGORA</v>
          </cell>
        </row>
        <row r="350">
          <cell r="B350" t="str">
            <v>PODGORAČ</v>
          </cell>
        </row>
        <row r="351">
          <cell r="B351" t="str">
            <v>PODRAVSKA MOSLAVINA</v>
          </cell>
        </row>
        <row r="352">
          <cell r="B352" t="str">
            <v>PODRAVSKE SESVETE</v>
          </cell>
        </row>
        <row r="353">
          <cell r="B353" t="str">
            <v>PODSTRANA</v>
          </cell>
        </row>
        <row r="354">
          <cell r="B354" t="str">
            <v>PODTUREN</v>
          </cell>
        </row>
        <row r="355">
          <cell r="B355" t="str">
            <v>POJEZERJE</v>
          </cell>
        </row>
        <row r="356">
          <cell r="B356" t="str">
            <v>POKUPSKO</v>
          </cell>
        </row>
        <row r="357">
          <cell r="B357" t="str">
            <v>POLAČA</v>
          </cell>
        </row>
        <row r="358">
          <cell r="B358" t="str">
            <v>POLIČNIK</v>
          </cell>
        </row>
        <row r="359">
          <cell r="B359" t="str">
            <v>POPOVAC</v>
          </cell>
        </row>
        <row r="360">
          <cell r="B360" t="str">
            <v>POPOVAČA</v>
          </cell>
        </row>
        <row r="361">
          <cell r="B361" t="str">
            <v>POREČ - PARENZO</v>
          </cell>
        </row>
        <row r="362">
          <cell r="B362" t="str">
            <v>POSEDARJE</v>
          </cell>
        </row>
        <row r="363">
          <cell r="B363" t="str">
            <v>POSTIRA</v>
          </cell>
        </row>
        <row r="364">
          <cell r="B364" t="str">
            <v>POVLJANA</v>
          </cell>
        </row>
        <row r="365">
          <cell r="B365" t="str">
            <v>POŽEGA</v>
          </cell>
        </row>
        <row r="366">
          <cell r="B366" t="str">
            <v>PREGRADA</v>
          </cell>
        </row>
        <row r="367">
          <cell r="B367" t="str">
            <v>PREKO</v>
          </cell>
        </row>
        <row r="368">
          <cell r="B368" t="str">
            <v>PRELOG</v>
          </cell>
        </row>
        <row r="369">
          <cell r="B369" t="str">
            <v>PRESEKA</v>
          </cell>
        </row>
        <row r="370">
          <cell r="B370" t="str">
            <v>PRGOMET</v>
          </cell>
        </row>
        <row r="371">
          <cell r="B371" t="str">
            <v>PRIBISLAVEC</v>
          </cell>
        </row>
        <row r="372">
          <cell r="B372" t="str">
            <v>PRIMORSKI DOLAC</v>
          </cell>
        </row>
        <row r="373">
          <cell r="B373" t="str">
            <v>PRIMOŠTEN</v>
          </cell>
        </row>
        <row r="374">
          <cell r="B374" t="str">
            <v>PRIVLAKA</v>
          </cell>
        </row>
        <row r="375">
          <cell r="B375" t="str">
            <v>PRIVLAKA (Vinkovci)</v>
          </cell>
        </row>
        <row r="376">
          <cell r="B376" t="str">
            <v>PROLOŽAC</v>
          </cell>
        </row>
        <row r="377">
          <cell r="B377" t="str">
            <v>PROMINA</v>
          </cell>
        </row>
        <row r="378">
          <cell r="B378" t="str">
            <v>PUČIŠĆA</v>
          </cell>
        </row>
        <row r="379">
          <cell r="B379" t="str">
            <v>PULA - POLA</v>
          </cell>
        </row>
        <row r="380">
          <cell r="B380" t="str">
            <v>PUNAT</v>
          </cell>
        </row>
        <row r="381">
          <cell r="B381" t="str">
            <v>PUNITOVCI</v>
          </cell>
        </row>
        <row r="382">
          <cell r="B382" t="str">
            <v>PUŠĆA</v>
          </cell>
        </row>
        <row r="383">
          <cell r="B383" t="str">
            <v>RAB</v>
          </cell>
        </row>
        <row r="384">
          <cell r="B384" t="str">
            <v>RADOBOJ</v>
          </cell>
        </row>
        <row r="385">
          <cell r="B385" t="str">
            <v>RAKOVEC</v>
          </cell>
        </row>
        <row r="386">
          <cell r="B386" t="str">
            <v>RAKOVICA</v>
          </cell>
        </row>
        <row r="387">
          <cell r="B387" t="str">
            <v>RASINJA</v>
          </cell>
        </row>
        <row r="388">
          <cell r="B388" t="str">
            <v>RAŠA</v>
          </cell>
        </row>
        <row r="389">
          <cell r="B389" t="str">
            <v>RAVNA GORA</v>
          </cell>
        </row>
        <row r="390">
          <cell r="B390" t="str">
            <v>RAŽANAC</v>
          </cell>
        </row>
        <row r="391">
          <cell r="B391" t="str">
            <v>REŠETARI</v>
          </cell>
        </row>
        <row r="392">
          <cell r="B392" t="str">
            <v>RIBNIK</v>
          </cell>
        </row>
        <row r="393">
          <cell r="B393" t="str">
            <v>RIJEKA</v>
          </cell>
        </row>
        <row r="394">
          <cell r="B394" t="str">
            <v>ROGOZNICA</v>
          </cell>
        </row>
        <row r="395">
          <cell r="B395" t="str">
            <v>ROVINJ - ROVIGNO</v>
          </cell>
        </row>
        <row r="396">
          <cell r="B396" t="str">
            <v>ROVIŠĆE</v>
          </cell>
        </row>
        <row r="397">
          <cell r="B397" t="str">
            <v>RUGVICA</v>
          </cell>
        </row>
        <row r="398">
          <cell r="B398" t="str">
            <v>RUNOVIĆI</v>
          </cell>
        </row>
        <row r="399">
          <cell r="B399" t="str">
            <v>RUŽIĆ</v>
          </cell>
        </row>
        <row r="400">
          <cell r="B400" t="str">
            <v>SABORSKO</v>
          </cell>
        </row>
        <row r="401">
          <cell r="B401" t="str">
            <v>SALI</v>
          </cell>
        </row>
        <row r="402">
          <cell r="B402" t="str">
            <v>SAMOBOR</v>
          </cell>
        </row>
        <row r="403">
          <cell r="B403" t="str">
            <v>SATNICA ĐAKOVAČKA</v>
          </cell>
        </row>
        <row r="404">
          <cell r="B404" t="str">
            <v>SEGET</v>
          </cell>
        </row>
        <row r="405">
          <cell r="B405" t="str">
            <v>SELCA</v>
          </cell>
        </row>
        <row r="406">
          <cell r="B406" t="str">
            <v>SELNICA</v>
          </cell>
        </row>
        <row r="407">
          <cell r="B407" t="str">
            <v>SEMELJCI</v>
          </cell>
        </row>
        <row r="408">
          <cell r="B408" t="str">
            <v>SENJ</v>
          </cell>
        </row>
        <row r="409">
          <cell r="B409" t="str">
            <v>SEVERIN</v>
          </cell>
        </row>
        <row r="410">
          <cell r="B410" t="str">
            <v>SIBINJ</v>
          </cell>
        </row>
        <row r="411">
          <cell r="B411" t="str">
            <v>SIKIREVCI</v>
          </cell>
        </row>
        <row r="412">
          <cell r="B412" t="str">
            <v>SINJ</v>
          </cell>
        </row>
        <row r="413">
          <cell r="B413" t="str">
            <v>SIRAČ</v>
          </cell>
        </row>
        <row r="414">
          <cell r="B414" t="str">
            <v>SISAK</v>
          </cell>
        </row>
        <row r="415">
          <cell r="B415" t="str">
            <v>SKRAD</v>
          </cell>
        </row>
        <row r="416">
          <cell r="B416" t="str">
            <v>SKRADIN</v>
          </cell>
        </row>
        <row r="417">
          <cell r="B417" t="str">
            <v>SLATINA</v>
          </cell>
        </row>
        <row r="418">
          <cell r="B418" t="str">
            <v>SLAVONSKI BROD</v>
          </cell>
        </row>
        <row r="419">
          <cell r="B419" t="str">
            <v>SLAVONSKI ŠAMAC</v>
          </cell>
        </row>
        <row r="420">
          <cell r="B420" t="str">
            <v>SLIVNO</v>
          </cell>
        </row>
        <row r="421">
          <cell r="B421" t="str">
            <v>SLUNJ</v>
          </cell>
        </row>
        <row r="422">
          <cell r="B422" t="str">
            <v>SMOKVICA</v>
          </cell>
        </row>
        <row r="423">
          <cell r="B423" t="str">
            <v>SOKOLOVAC</v>
          </cell>
        </row>
        <row r="424">
          <cell r="B424" t="str">
            <v>SOLIN</v>
          </cell>
        </row>
        <row r="425">
          <cell r="B425" t="str">
            <v>SOPJE</v>
          </cell>
        </row>
        <row r="426">
          <cell r="B426" t="str">
            <v>SPLIT</v>
          </cell>
        </row>
        <row r="427">
          <cell r="B427" t="str">
            <v>SRAČINEC</v>
          </cell>
        </row>
        <row r="428">
          <cell r="B428" t="str">
            <v>STANKOVCI</v>
          </cell>
        </row>
        <row r="429">
          <cell r="B429" t="str">
            <v>STARA GRADIŠKA</v>
          </cell>
        </row>
        <row r="430">
          <cell r="B430" t="str">
            <v>STARI GRAD</v>
          </cell>
        </row>
        <row r="431">
          <cell r="B431" t="str">
            <v>STARI JANKOVCI</v>
          </cell>
        </row>
        <row r="432">
          <cell r="B432" t="str">
            <v>STARI MIKANOVCI</v>
          </cell>
        </row>
        <row r="433">
          <cell r="B433" t="str">
            <v>STARIGRAD</v>
          </cell>
        </row>
        <row r="434">
          <cell r="B434" t="str">
            <v>STARO PETROVO SELO</v>
          </cell>
        </row>
        <row r="435">
          <cell r="B435" t="str">
            <v>STON</v>
          </cell>
        </row>
        <row r="436">
          <cell r="B436" t="str">
            <v>STRAHONINEC</v>
          </cell>
        </row>
        <row r="437">
          <cell r="B437" t="str">
            <v>STRIZIVOJNA</v>
          </cell>
        </row>
        <row r="438">
          <cell r="B438" t="str">
            <v>STUBIČKE TOPLICE</v>
          </cell>
        </row>
        <row r="439">
          <cell r="B439" t="str">
            <v>STUPNIK</v>
          </cell>
        </row>
        <row r="440">
          <cell r="B440" t="str">
            <v>SUĆURAJ</v>
          </cell>
        </row>
        <row r="441">
          <cell r="B441" t="str">
            <v>SUHOPOLJE</v>
          </cell>
        </row>
        <row r="442">
          <cell r="B442" t="str">
            <v>SUKOŠAN</v>
          </cell>
        </row>
        <row r="443">
          <cell r="B443" t="str">
            <v>SUNJA</v>
          </cell>
        </row>
        <row r="444">
          <cell r="B444" t="str">
            <v>SUPETAR</v>
          </cell>
        </row>
        <row r="445">
          <cell r="B445" t="str">
            <v>SUTIVAN</v>
          </cell>
        </row>
        <row r="446">
          <cell r="B446" t="str">
            <v>SVETA MARIJA</v>
          </cell>
        </row>
        <row r="447">
          <cell r="B447" t="str">
            <v>SVETA NEDELJA</v>
          </cell>
        </row>
        <row r="448">
          <cell r="B448" t="str">
            <v>SVETA NEDELJA (Labin)</v>
          </cell>
        </row>
        <row r="449">
          <cell r="B449" t="str">
            <v>SVETI ĐURĐ</v>
          </cell>
        </row>
        <row r="450">
          <cell r="B450" t="str">
            <v>SVETI FILIP I JAKOV</v>
          </cell>
        </row>
        <row r="451">
          <cell r="B451" t="str">
            <v>SVETI ILIJA</v>
          </cell>
        </row>
        <row r="452">
          <cell r="B452" t="str">
            <v>SVETI IVAN ZELINA</v>
          </cell>
        </row>
        <row r="453">
          <cell r="B453" t="str">
            <v>SVETI IVAN ŽABNO</v>
          </cell>
        </row>
        <row r="454">
          <cell r="B454" t="str">
            <v>SVETI JURAJ NA BREGU</v>
          </cell>
        </row>
        <row r="455">
          <cell r="B455" t="str">
            <v>SVETI KRIŽ ZAČRETJE</v>
          </cell>
        </row>
        <row r="456">
          <cell r="B456" t="str">
            <v>SVETI LOVREČ</v>
          </cell>
        </row>
        <row r="457">
          <cell r="B457" t="str">
            <v>SVETI MARTIN NA MURI</v>
          </cell>
        </row>
        <row r="458">
          <cell r="B458" t="str">
            <v>SVETI PETAR OREHOVEC</v>
          </cell>
        </row>
        <row r="459">
          <cell r="B459" t="str">
            <v>SVETI PETAR U ŠUMI</v>
          </cell>
        </row>
        <row r="460">
          <cell r="B460" t="str">
            <v>SVETVINČENAT</v>
          </cell>
        </row>
        <row r="461">
          <cell r="B461" t="str">
            <v>ŠANDROVAC</v>
          </cell>
        </row>
        <row r="462">
          <cell r="B462" t="str">
            <v>ŠENKOVEC</v>
          </cell>
        </row>
        <row r="463">
          <cell r="B463" t="str">
            <v>ŠESTANOVAC</v>
          </cell>
        </row>
        <row r="464">
          <cell r="B464" t="str">
            <v>ŠIBENIK</v>
          </cell>
        </row>
        <row r="465">
          <cell r="B465" t="str">
            <v>ŠKABRNJA</v>
          </cell>
        </row>
        <row r="466">
          <cell r="B466" t="str">
            <v>ŠODOLOVCI</v>
          </cell>
        </row>
        <row r="467">
          <cell r="B467" t="str">
            <v>ŠOLTA</v>
          </cell>
        </row>
        <row r="468">
          <cell r="B468" t="str">
            <v>ŠPIŠIĆ BUKOVICA</v>
          </cell>
        </row>
        <row r="469">
          <cell r="B469" t="str">
            <v>ŠTEFANJE</v>
          </cell>
        </row>
        <row r="470">
          <cell r="B470" t="str">
            <v>ŠTITAR</v>
          </cell>
        </row>
        <row r="471">
          <cell r="B471" t="str">
            <v>ŠTRIGOVA</v>
          </cell>
        </row>
        <row r="472">
          <cell r="B472" t="str">
            <v>TAR-VABRIGA - TORRE-ABREGA</v>
          </cell>
        </row>
        <row r="473">
          <cell r="B473" t="str">
            <v>TINJAN</v>
          </cell>
        </row>
        <row r="474">
          <cell r="B474" t="str">
            <v>TISNO</v>
          </cell>
        </row>
        <row r="475">
          <cell r="B475" t="str">
            <v>TKON</v>
          </cell>
        </row>
        <row r="476">
          <cell r="B476" t="str">
            <v>TOMPOJEVCI</v>
          </cell>
        </row>
        <row r="477">
          <cell r="B477" t="str">
            <v>TOPUSKO</v>
          </cell>
        </row>
        <row r="478">
          <cell r="B478" t="str">
            <v>TORDINCI</v>
          </cell>
        </row>
        <row r="479">
          <cell r="B479" t="str">
            <v>TOUNJ</v>
          </cell>
        </row>
        <row r="480">
          <cell r="B480" t="str">
            <v>TOVARNIK</v>
          </cell>
        </row>
        <row r="481">
          <cell r="B481" t="str">
            <v>TRIBUNJ</v>
          </cell>
        </row>
        <row r="482">
          <cell r="B482" t="str">
            <v>TRILJ</v>
          </cell>
        </row>
        <row r="483">
          <cell r="B483" t="str">
            <v>TRNAVA</v>
          </cell>
        </row>
        <row r="484">
          <cell r="B484" t="str">
            <v>TRNOVEC BARTOLOVEČKI</v>
          </cell>
        </row>
        <row r="485">
          <cell r="B485" t="str">
            <v>TROGIR</v>
          </cell>
        </row>
        <row r="486">
          <cell r="B486" t="str">
            <v>TRPANJ</v>
          </cell>
        </row>
        <row r="487">
          <cell r="B487" t="str">
            <v>TRPINJA</v>
          </cell>
        </row>
        <row r="488">
          <cell r="B488" t="str">
            <v>TUČEPI</v>
          </cell>
        </row>
        <row r="489">
          <cell r="B489" t="str">
            <v>TUHELJ</v>
          </cell>
        </row>
        <row r="490">
          <cell r="B490" t="str">
            <v>UDBINA</v>
          </cell>
        </row>
        <row r="491">
          <cell r="B491" t="str">
            <v>UMAG - UMAGO</v>
          </cell>
        </row>
        <row r="492">
          <cell r="B492" t="str">
            <v>UNEŠIĆ</v>
          </cell>
        </row>
        <row r="493">
          <cell r="B493" t="str">
            <v>VALPOVO</v>
          </cell>
        </row>
        <row r="494">
          <cell r="B494" t="str">
            <v>VARAŽDIN</v>
          </cell>
        </row>
        <row r="495">
          <cell r="B495" t="str">
            <v>VARAŽDINSKE TOPLICE</v>
          </cell>
        </row>
        <row r="496">
          <cell r="B496" t="str">
            <v>VELA LUKA</v>
          </cell>
        </row>
        <row r="497">
          <cell r="B497" t="str">
            <v>VELIKA</v>
          </cell>
        </row>
        <row r="498">
          <cell r="B498" t="str">
            <v>VELIKA GORICA</v>
          </cell>
        </row>
        <row r="499">
          <cell r="B499" t="str">
            <v>VELIKA KOPANICA</v>
          </cell>
        </row>
        <row r="500">
          <cell r="B500" t="str">
            <v>VELIKA LUDINA</v>
          </cell>
        </row>
        <row r="501">
          <cell r="B501" t="str">
            <v>VELIKA PISANICA</v>
          </cell>
        </row>
        <row r="502">
          <cell r="B502" t="str">
            <v>VELIKA TRNOVITICA</v>
          </cell>
        </row>
        <row r="503">
          <cell r="B503" t="str">
            <v>VELIKI BUKOVEC</v>
          </cell>
        </row>
        <row r="504">
          <cell r="B504" t="str">
            <v>VELIKI GRĐEVAC</v>
          </cell>
        </row>
        <row r="505">
          <cell r="B505" t="str">
            <v>VELIKO TRGOVIŠĆE</v>
          </cell>
        </row>
        <row r="506">
          <cell r="B506" t="str">
            <v>VELIKO TROJSTVO</v>
          </cell>
        </row>
        <row r="507">
          <cell r="B507" t="str">
            <v>VIDOVEC</v>
          </cell>
        </row>
        <row r="508">
          <cell r="B508" t="str">
            <v>VILJEVO</v>
          </cell>
        </row>
        <row r="509">
          <cell r="B509" t="str">
            <v>VINICA</v>
          </cell>
        </row>
        <row r="510">
          <cell r="B510" t="str">
            <v>VINKOVCI</v>
          </cell>
        </row>
        <row r="511">
          <cell r="B511" t="str">
            <v>VINODOLSKA OPĆINA</v>
          </cell>
        </row>
        <row r="512">
          <cell r="B512" t="str">
            <v>VIR</v>
          </cell>
        </row>
        <row r="513">
          <cell r="B513" t="str">
            <v>VIRJE</v>
          </cell>
        </row>
        <row r="514">
          <cell r="B514" t="str">
            <v>VIROVITICA</v>
          </cell>
        </row>
        <row r="515">
          <cell r="B515" t="str">
            <v>VIS</v>
          </cell>
        </row>
        <row r="516">
          <cell r="B516" t="str">
            <v>VISOKO</v>
          </cell>
        </row>
        <row r="517">
          <cell r="B517" t="str">
            <v>VIŠKOVCI</v>
          </cell>
        </row>
        <row r="518">
          <cell r="B518" t="str">
            <v>VIŠKOVO</v>
          </cell>
        </row>
        <row r="519">
          <cell r="B519" t="str">
            <v>VIŠNJAN - VISIGNANO</v>
          </cell>
        </row>
        <row r="520">
          <cell r="B520" t="str">
            <v>VIŽINADA - VISINADA</v>
          </cell>
        </row>
        <row r="521">
          <cell r="B521" t="str">
            <v>VLADISLAVCI</v>
          </cell>
        </row>
        <row r="522">
          <cell r="B522" t="str">
            <v>VOĆIN</v>
          </cell>
        </row>
        <row r="523">
          <cell r="B523" t="str">
            <v>VODICE</v>
          </cell>
        </row>
        <row r="524">
          <cell r="B524" t="str">
            <v>VODNJAN - DIGNANO</v>
          </cell>
        </row>
        <row r="525">
          <cell r="B525" t="str">
            <v>VOĐINCI</v>
          </cell>
        </row>
        <row r="526">
          <cell r="B526" t="str">
            <v>VOJNIĆ</v>
          </cell>
        </row>
        <row r="527">
          <cell r="B527" t="str">
            <v>VRATIŠINEC</v>
          </cell>
        </row>
        <row r="528">
          <cell r="B528" t="str">
            <v>VRBANJA</v>
          </cell>
        </row>
        <row r="529">
          <cell r="B529" t="str">
            <v>VRBJE</v>
          </cell>
        </row>
        <row r="530">
          <cell r="B530" t="str">
            <v>VRBNIK</v>
          </cell>
        </row>
        <row r="531">
          <cell r="B531" t="str">
            <v>VRBOVEC</v>
          </cell>
        </row>
        <row r="532">
          <cell r="B532" t="str">
            <v>VRBOVSKO</v>
          </cell>
        </row>
        <row r="533">
          <cell r="B533" t="str">
            <v>VRGORAC</v>
          </cell>
        </row>
        <row r="534">
          <cell r="B534" t="str">
            <v>VRHOVINE</v>
          </cell>
        </row>
        <row r="535">
          <cell r="B535" t="str">
            <v>VRLIKA</v>
          </cell>
        </row>
        <row r="536">
          <cell r="B536" t="str">
            <v>VRPOLJE</v>
          </cell>
        </row>
        <row r="537">
          <cell r="B537" t="str">
            <v>VRSAR - ORSERA</v>
          </cell>
        </row>
        <row r="538">
          <cell r="B538" t="str">
            <v>VRSI</v>
          </cell>
        </row>
        <row r="539">
          <cell r="B539" t="str">
            <v>VUKA</v>
          </cell>
        </row>
        <row r="540">
          <cell r="B540" t="str">
            <v>VUKOVAR</v>
          </cell>
        </row>
        <row r="541">
          <cell r="B541" t="str">
            <v>ZABOK</v>
          </cell>
        </row>
        <row r="542">
          <cell r="B542" t="str">
            <v>ZADAR</v>
          </cell>
        </row>
        <row r="543">
          <cell r="B543" t="str">
            <v>ZADVARJE</v>
          </cell>
        </row>
        <row r="544">
          <cell r="B544" t="str">
            <v>ZAGORSKA SELA</v>
          </cell>
        </row>
        <row r="545">
          <cell r="B545" t="str">
            <v>ZAGVOZD</v>
          </cell>
        </row>
        <row r="546">
          <cell r="B546" t="str">
            <v>ZAPREŠIĆ</v>
          </cell>
        </row>
        <row r="547">
          <cell r="B547" t="str">
            <v>ZAŽABLJE</v>
          </cell>
        </row>
        <row r="548">
          <cell r="B548" t="str">
            <v>ZDENCI</v>
          </cell>
        </row>
        <row r="549">
          <cell r="B549" t="str">
            <v>ZEMUNIK DONJI</v>
          </cell>
        </row>
        <row r="550">
          <cell r="B550" t="str">
            <v>ZLATAR</v>
          </cell>
        </row>
        <row r="551">
          <cell r="B551" t="str">
            <v>ZLATAR BISTRICA</v>
          </cell>
        </row>
        <row r="552">
          <cell r="B552" t="str">
            <v>ZMIJAVCI</v>
          </cell>
        </row>
        <row r="553">
          <cell r="B553" t="str">
            <v>ZRINSKI TOPOLOVAC</v>
          </cell>
        </row>
        <row r="554">
          <cell r="B554" t="str">
            <v>ŽAKANJE</v>
          </cell>
        </row>
        <row r="555">
          <cell r="B555" t="str">
            <v>ŽMINJ</v>
          </cell>
        </row>
        <row r="556">
          <cell r="B556" t="str">
            <v>ŽUMBERAK</v>
          </cell>
        </row>
        <row r="557">
          <cell r="B557" t="str">
            <v>ŽUPA DUBROVAČKA</v>
          </cell>
        </row>
        <row r="558">
          <cell r="B558" t="str">
            <v>ŽUPANJA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2"/>
  <sheetViews>
    <sheetView topLeftCell="A25" workbookViewId="0">
      <selection activeCell="I15" sqref="I15"/>
    </sheetView>
  </sheetViews>
  <sheetFormatPr defaultRowHeight="15" x14ac:dyDescent="0.25"/>
  <cols>
    <col min="2" max="3" width="9.140625" style="10"/>
    <col min="4" max="4" width="11.85546875" style="10" customWidth="1"/>
    <col min="5" max="5" width="9.140625" style="10"/>
  </cols>
  <sheetData>
    <row r="1" spans="2:10" x14ac:dyDescent="0.25">
      <c r="B1" s="3" t="s">
        <v>21</v>
      </c>
      <c r="C1" s="3" t="s">
        <v>22</v>
      </c>
      <c r="D1" s="3" t="s">
        <v>23</v>
      </c>
      <c r="E1" s="3" t="s">
        <v>24</v>
      </c>
      <c r="G1" s="3" t="s">
        <v>21</v>
      </c>
      <c r="H1" s="3" t="s">
        <v>22</v>
      </c>
      <c r="I1" s="3" t="s">
        <v>23</v>
      </c>
      <c r="J1" s="3" t="s">
        <v>24</v>
      </c>
    </row>
    <row r="2" spans="2:10" ht="25.5" x14ac:dyDescent="0.25">
      <c r="B2" s="11">
        <v>1026</v>
      </c>
      <c r="C2" s="12">
        <v>709</v>
      </c>
      <c r="D2" s="11" t="s">
        <v>4</v>
      </c>
      <c r="E2" s="13" t="s">
        <v>5</v>
      </c>
      <c r="G2" s="11">
        <v>1018</v>
      </c>
      <c r="H2" s="12">
        <v>719</v>
      </c>
      <c r="I2" s="11" t="s">
        <v>3</v>
      </c>
      <c r="J2" s="15" t="s">
        <v>1</v>
      </c>
    </row>
    <row r="3" spans="2:10" ht="30" x14ac:dyDescent="0.25">
      <c r="B3" s="14" t="s">
        <v>8</v>
      </c>
      <c r="C3" s="14">
        <v>1968</v>
      </c>
      <c r="D3" s="11" t="s">
        <v>3</v>
      </c>
      <c r="E3" s="13" t="s">
        <v>5</v>
      </c>
      <c r="G3" s="28">
        <v>1019</v>
      </c>
      <c r="H3" s="29">
        <v>2733</v>
      </c>
      <c r="I3" s="28" t="s">
        <v>4</v>
      </c>
      <c r="J3" s="15" t="s">
        <v>1</v>
      </c>
    </row>
    <row r="4" spans="2:10" ht="25.5" x14ac:dyDescent="0.25">
      <c r="B4" s="14">
        <v>3273</v>
      </c>
      <c r="C4" s="14">
        <v>4533</v>
      </c>
      <c r="D4" s="11" t="s">
        <v>3</v>
      </c>
      <c r="E4" s="13" t="s">
        <v>5</v>
      </c>
      <c r="G4" s="14">
        <v>3441</v>
      </c>
      <c r="H4" s="14">
        <v>1618</v>
      </c>
      <c r="I4" s="11" t="s">
        <v>4</v>
      </c>
      <c r="J4" s="15" t="s">
        <v>1</v>
      </c>
    </row>
    <row r="5" spans="2:10" ht="25.5" x14ac:dyDescent="0.25">
      <c r="B5" s="14">
        <v>3274</v>
      </c>
      <c r="C5" s="14">
        <v>3660</v>
      </c>
      <c r="D5" s="11" t="s">
        <v>3</v>
      </c>
      <c r="E5" s="13" t="s">
        <v>5</v>
      </c>
      <c r="G5" s="14">
        <v>3442</v>
      </c>
      <c r="H5" s="14">
        <v>1016</v>
      </c>
      <c r="I5" s="11" t="s">
        <v>4</v>
      </c>
      <c r="J5" s="15" t="s">
        <v>1</v>
      </c>
    </row>
    <row r="6" spans="2:10" x14ac:dyDescent="0.25">
      <c r="B6" s="14" t="s">
        <v>9</v>
      </c>
      <c r="C6" s="14">
        <v>5519</v>
      </c>
      <c r="D6" s="11" t="s">
        <v>3</v>
      </c>
      <c r="E6" s="13" t="s">
        <v>5</v>
      </c>
      <c r="H6" s="4">
        <f>SUM(H2:H5)</f>
        <v>6086</v>
      </c>
    </row>
    <row r="7" spans="2:10" x14ac:dyDescent="0.25">
      <c r="B7" s="14" t="s">
        <v>10</v>
      </c>
      <c r="C7" s="14">
        <v>3697</v>
      </c>
      <c r="D7" s="11" t="s">
        <v>3</v>
      </c>
      <c r="E7" s="13" t="s">
        <v>5</v>
      </c>
    </row>
    <row r="8" spans="2:10" x14ac:dyDescent="0.25">
      <c r="B8" s="14" t="s">
        <v>11</v>
      </c>
      <c r="C8" s="14">
        <v>2328</v>
      </c>
      <c r="D8" s="11" t="s">
        <v>3</v>
      </c>
      <c r="E8" s="13" t="s">
        <v>5</v>
      </c>
    </row>
    <row r="9" spans="2:10" x14ac:dyDescent="0.25">
      <c r="B9" s="30">
        <v>3302</v>
      </c>
      <c r="C9" s="30">
        <v>3763</v>
      </c>
      <c r="D9" s="28" t="s">
        <v>4</v>
      </c>
      <c r="E9" s="13" t="s">
        <v>5</v>
      </c>
    </row>
    <row r="10" spans="2:10" x14ac:dyDescent="0.25">
      <c r="B10" s="30">
        <v>3307</v>
      </c>
      <c r="C10" s="30">
        <v>5039</v>
      </c>
      <c r="D10" s="28" t="s">
        <v>4</v>
      </c>
      <c r="E10" s="13" t="s">
        <v>5</v>
      </c>
    </row>
    <row r="11" spans="2:10" x14ac:dyDescent="0.25">
      <c r="B11" s="30">
        <v>3319</v>
      </c>
      <c r="C11" s="30">
        <v>4000</v>
      </c>
      <c r="D11" s="28" t="s">
        <v>3</v>
      </c>
      <c r="E11" s="13" t="s">
        <v>5</v>
      </c>
    </row>
    <row r="12" spans="2:10" x14ac:dyDescent="0.25">
      <c r="B12" s="30">
        <v>3319</v>
      </c>
      <c r="C12" s="30">
        <v>9639</v>
      </c>
      <c r="D12" s="28" t="s">
        <v>4</v>
      </c>
      <c r="E12" s="13" t="s">
        <v>5</v>
      </c>
    </row>
    <row r="13" spans="2:10" x14ac:dyDescent="0.25">
      <c r="B13" s="14" t="s">
        <v>12</v>
      </c>
      <c r="C13" s="14">
        <v>20797</v>
      </c>
      <c r="D13" s="11" t="s">
        <v>4</v>
      </c>
      <c r="E13" s="13" t="s">
        <v>5</v>
      </c>
    </row>
    <row r="14" spans="2:10" x14ac:dyDescent="0.25">
      <c r="B14" s="14">
        <v>3346</v>
      </c>
      <c r="C14" s="14">
        <v>2500</v>
      </c>
      <c r="D14" s="11" t="s">
        <v>3</v>
      </c>
      <c r="E14" s="13" t="s">
        <v>5</v>
      </c>
    </row>
    <row r="15" spans="2:10" x14ac:dyDescent="0.25">
      <c r="B15" s="14">
        <v>3346</v>
      </c>
      <c r="C15" s="14">
        <v>331</v>
      </c>
      <c r="D15" s="11" t="s">
        <v>7</v>
      </c>
      <c r="E15" s="13" t="s">
        <v>5</v>
      </c>
    </row>
    <row r="16" spans="2:10" x14ac:dyDescent="0.25">
      <c r="B16" s="14">
        <v>3349</v>
      </c>
      <c r="C16" s="14">
        <v>2500</v>
      </c>
      <c r="D16" s="11" t="s">
        <v>3</v>
      </c>
      <c r="E16" s="13" t="s">
        <v>5</v>
      </c>
    </row>
    <row r="17" spans="2:5" x14ac:dyDescent="0.25">
      <c r="B17" s="14">
        <v>3349</v>
      </c>
      <c r="C17" s="14">
        <v>4722</v>
      </c>
      <c r="D17" s="11" t="s">
        <v>7</v>
      </c>
      <c r="E17" s="13" t="s">
        <v>5</v>
      </c>
    </row>
    <row r="18" spans="2:5" x14ac:dyDescent="0.25">
      <c r="B18" s="30">
        <v>3351</v>
      </c>
      <c r="C18" s="30">
        <v>5159</v>
      </c>
      <c r="D18" s="28" t="s">
        <v>3</v>
      </c>
      <c r="E18" s="32" t="s">
        <v>5</v>
      </c>
    </row>
    <row r="19" spans="2:5" x14ac:dyDescent="0.25">
      <c r="B19" s="30">
        <v>3356</v>
      </c>
      <c r="C19" s="30">
        <v>601</v>
      </c>
      <c r="D19" s="28" t="s">
        <v>4</v>
      </c>
      <c r="E19" s="32" t="s">
        <v>5</v>
      </c>
    </row>
    <row r="20" spans="2:5" x14ac:dyDescent="0.25">
      <c r="B20" s="14">
        <v>3357</v>
      </c>
      <c r="C20" s="14">
        <v>360</v>
      </c>
      <c r="D20" s="11" t="s">
        <v>7</v>
      </c>
      <c r="E20" s="13" t="s">
        <v>5</v>
      </c>
    </row>
    <row r="21" spans="2:5" x14ac:dyDescent="0.25">
      <c r="B21" s="14">
        <v>3357</v>
      </c>
      <c r="C21" s="14">
        <v>5851</v>
      </c>
      <c r="D21" s="11" t="s">
        <v>4</v>
      </c>
      <c r="E21" s="13" t="s">
        <v>5</v>
      </c>
    </row>
    <row r="22" spans="2:5" x14ac:dyDescent="0.25">
      <c r="B22" s="14">
        <v>3358</v>
      </c>
      <c r="C22" s="14">
        <v>360</v>
      </c>
      <c r="D22" s="11" t="s">
        <v>7</v>
      </c>
      <c r="E22" s="13" t="s">
        <v>5</v>
      </c>
    </row>
    <row r="23" spans="2:5" x14ac:dyDescent="0.25">
      <c r="B23" s="14">
        <v>3358</v>
      </c>
      <c r="C23" s="14">
        <v>3833</v>
      </c>
      <c r="D23" s="11" t="s">
        <v>4</v>
      </c>
      <c r="E23" s="13" t="s">
        <v>5</v>
      </c>
    </row>
    <row r="24" spans="2:5" x14ac:dyDescent="0.25">
      <c r="B24" s="14">
        <v>3359</v>
      </c>
      <c r="C24" s="14">
        <v>7396</v>
      </c>
      <c r="D24" s="11" t="s">
        <v>4</v>
      </c>
      <c r="E24" s="13" t="s">
        <v>5</v>
      </c>
    </row>
    <row r="25" spans="2:5" x14ac:dyDescent="0.25">
      <c r="B25" s="14">
        <v>3359</v>
      </c>
      <c r="C25" s="14">
        <v>360</v>
      </c>
      <c r="D25" s="11" t="s">
        <v>7</v>
      </c>
      <c r="E25" s="13" t="s">
        <v>5</v>
      </c>
    </row>
    <row r="26" spans="2:5" x14ac:dyDescent="0.25">
      <c r="B26" s="14">
        <v>3360</v>
      </c>
      <c r="C26" s="14">
        <v>4854</v>
      </c>
      <c r="D26" s="11" t="s">
        <v>4</v>
      </c>
      <c r="E26" s="13" t="s">
        <v>5</v>
      </c>
    </row>
    <row r="27" spans="2:5" x14ac:dyDescent="0.25">
      <c r="B27" s="14">
        <v>3361</v>
      </c>
      <c r="C27" s="14">
        <v>2186</v>
      </c>
      <c r="D27" s="11" t="s">
        <v>4</v>
      </c>
      <c r="E27" s="13" t="s">
        <v>5</v>
      </c>
    </row>
    <row r="28" spans="2:5" x14ac:dyDescent="0.25">
      <c r="B28" s="14">
        <v>3362</v>
      </c>
      <c r="C28" s="14">
        <v>9715</v>
      </c>
      <c r="D28" s="11" t="s">
        <v>4</v>
      </c>
      <c r="E28" s="13" t="s">
        <v>5</v>
      </c>
    </row>
    <row r="29" spans="2:5" x14ac:dyDescent="0.25">
      <c r="B29" s="14">
        <v>3363</v>
      </c>
      <c r="C29" s="14">
        <v>6331</v>
      </c>
      <c r="D29" s="11" t="s">
        <v>4</v>
      </c>
      <c r="E29" s="13" t="s">
        <v>5</v>
      </c>
    </row>
    <row r="30" spans="2:5" x14ac:dyDescent="0.25">
      <c r="B30" s="14">
        <v>3364</v>
      </c>
      <c r="C30" s="14">
        <v>8742</v>
      </c>
      <c r="D30" s="11" t="s">
        <v>4</v>
      </c>
      <c r="E30" s="13" t="s">
        <v>5</v>
      </c>
    </row>
    <row r="31" spans="2:5" x14ac:dyDescent="0.25">
      <c r="B31" s="14">
        <v>3365</v>
      </c>
      <c r="C31" s="14">
        <v>6119</v>
      </c>
      <c r="D31" s="11" t="s">
        <v>4</v>
      </c>
      <c r="E31" s="13" t="s">
        <v>5</v>
      </c>
    </row>
    <row r="32" spans="2:5" x14ac:dyDescent="0.25">
      <c r="B32" s="14">
        <v>3366</v>
      </c>
      <c r="C32" s="14">
        <v>10809</v>
      </c>
      <c r="D32" s="11" t="s">
        <v>4</v>
      </c>
      <c r="E32" s="13" t="s">
        <v>5</v>
      </c>
    </row>
    <row r="33" spans="2:5" x14ac:dyDescent="0.25">
      <c r="B33" s="14">
        <v>3367</v>
      </c>
      <c r="C33" s="14">
        <v>5285</v>
      </c>
      <c r="D33" s="11" t="s">
        <v>4</v>
      </c>
      <c r="E33" s="13" t="s">
        <v>5</v>
      </c>
    </row>
    <row r="34" spans="2:5" x14ac:dyDescent="0.25">
      <c r="B34" s="14">
        <v>3368</v>
      </c>
      <c r="C34" s="14">
        <v>5452</v>
      </c>
      <c r="D34" s="11" t="s">
        <v>4</v>
      </c>
      <c r="E34" s="13" t="s">
        <v>5</v>
      </c>
    </row>
    <row r="35" spans="2:5" x14ac:dyDescent="0.25">
      <c r="B35" s="14">
        <v>3369</v>
      </c>
      <c r="C35" s="14">
        <v>5335</v>
      </c>
      <c r="D35" s="11" t="s">
        <v>4</v>
      </c>
      <c r="E35" s="13" t="s">
        <v>5</v>
      </c>
    </row>
    <row r="36" spans="2:5" x14ac:dyDescent="0.25">
      <c r="B36" s="14">
        <v>3370</v>
      </c>
      <c r="C36" s="14">
        <v>9435</v>
      </c>
      <c r="D36" s="11" t="s">
        <v>4</v>
      </c>
      <c r="E36" s="13" t="s">
        <v>5</v>
      </c>
    </row>
    <row r="37" spans="2:5" x14ac:dyDescent="0.25">
      <c r="B37" s="14">
        <v>3372</v>
      </c>
      <c r="C37" s="14">
        <v>7885</v>
      </c>
      <c r="D37" s="11" t="s">
        <v>3</v>
      </c>
      <c r="E37" s="13" t="s">
        <v>5</v>
      </c>
    </row>
    <row r="38" spans="2:5" x14ac:dyDescent="0.25">
      <c r="B38" s="14">
        <v>3373</v>
      </c>
      <c r="C38" s="14">
        <v>3976</v>
      </c>
      <c r="D38" s="11" t="s">
        <v>3</v>
      </c>
      <c r="E38" s="13" t="s">
        <v>5</v>
      </c>
    </row>
    <row r="39" spans="2:5" x14ac:dyDescent="0.25">
      <c r="B39" s="14">
        <v>3379</v>
      </c>
      <c r="C39" s="14">
        <v>3283</v>
      </c>
      <c r="D39" s="11" t="s">
        <v>3</v>
      </c>
      <c r="E39" s="13" t="s">
        <v>5</v>
      </c>
    </row>
    <row r="40" spans="2:5" x14ac:dyDescent="0.25">
      <c r="B40" s="14" t="s">
        <v>13</v>
      </c>
      <c r="C40" s="14">
        <v>3274</v>
      </c>
      <c r="D40" s="11" t="s">
        <v>3</v>
      </c>
      <c r="E40" s="13" t="s">
        <v>5</v>
      </c>
    </row>
    <row r="41" spans="2:5" x14ac:dyDescent="0.25">
      <c r="B41" s="14" t="s">
        <v>14</v>
      </c>
      <c r="C41" s="14">
        <v>3274</v>
      </c>
      <c r="D41" s="11" t="s">
        <v>3</v>
      </c>
      <c r="E41" s="13" t="s">
        <v>5</v>
      </c>
    </row>
    <row r="42" spans="2:5" x14ac:dyDescent="0.25">
      <c r="B42" s="14" t="s">
        <v>15</v>
      </c>
      <c r="C42" s="14">
        <v>3274</v>
      </c>
      <c r="D42" s="11" t="s">
        <v>3</v>
      </c>
      <c r="E42" s="13" t="s">
        <v>5</v>
      </c>
    </row>
    <row r="43" spans="2:5" x14ac:dyDescent="0.25">
      <c r="B43" s="14" t="s">
        <v>16</v>
      </c>
      <c r="C43" s="14">
        <v>3269</v>
      </c>
      <c r="D43" s="11" t="s">
        <v>3</v>
      </c>
      <c r="E43" s="13" t="s">
        <v>5</v>
      </c>
    </row>
    <row r="44" spans="2:5" x14ac:dyDescent="0.25">
      <c r="B44" s="14">
        <v>3424</v>
      </c>
      <c r="C44" s="14">
        <v>2570</v>
      </c>
      <c r="D44" s="11" t="s">
        <v>3</v>
      </c>
      <c r="E44" s="13" t="s">
        <v>5</v>
      </c>
    </row>
    <row r="45" spans="2:5" x14ac:dyDescent="0.25">
      <c r="B45" s="14">
        <v>3425</v>
      </c>
      <c r="C45" s="14">
        <v>1902</v>
      </c>
      <c r="D45" s="11" t="s">
        <v>4</v>
      </c>
      <c r="E45" s="13" t="s">
        <v>5</v>
      </c>
    </row>
    <row r="46" spans="2:5" x14ac:dyDescent="0.25">
      <c r="B46" s="14">
        <v>3426</v>
      </c>
      <c r="C46" s="14">
        <v>2285</v>
      </c>
      <c r="D46" s="11" t="s">
        <v>4</v>
      </c>
      <c r="E46" s="13" t="s">
        <v>5</v>
      </c>
    </row>
    <row r="47" spans="2:5" x14ac:dyDescent="0.25">
      <c r="B47" s="14" t="s">
        <v>17</v>
      </c>
      <c r="C47" s="14">
        <v>1974</v>
      </c>
      <c r="D47" s="11" t="s">
        <v>4</v>
      </c>
      <c r="E47" s="13" t="s">
        <v>5</v>
      </c>
    </row>
    <row r="48" spans="2:5" x14ac:dyDescent="0.25">
      <c r="B48" s="14" t="s">
        <v>18</v>
      </c>
      <c r="C48" s="14">
        <v>258</v>
      </c>
      <c r="D48" s="11" t="s">
        <v>4</v>
      </c>
      <c r="E48" s="13" t="s">
        <v>5</v>
      </c>
    </row>
    <row r="49" spans="2:5" x14ac:dyDescent="0.25">
      <c r="B49" s="14" t="s">
        <v>19</v>
      </c>
      <c r="C49" s="14">
        <v>152465</v>
      </c>
      <c r="D49" s="11" t="s">
        <v>4</v>
      </c>
      <c r="E49" s="13" t="s">
        <v>5</v>
      </c>
    </row>
    <row r="50" spans="2:5" x14ac:dyDescent="0.25">
      <c r="B50" s="14" t="s">
        <v>19</v>
      </c>
      <c r="C50" s="14">
        <v>50000</v>
      </c>
      <c r="D50" s="11" t="s">
        <v>3</v>
      </c>
      <c r="E50" s="13" t="s">
        <v>5</v>
      </c>
    </row>
    <row r="51" spans="2:5" ht="15.75" thickBot="1" x14ac:dyDescent="0.3">
      <c r="B51" s="16" t="s">
        <v>20</v>
      </c>
      <c r="C51" s="16">
        <v>482876</v>
      </c>
      <c r="D51" s="17" t="s">
        <v>4</v>
      </c>
      <c r="E51" s="18" t="s">
        <v>5</v>
      </c>
    </row>
    <row r="52" spans="2:5" ht="15.75" thickTop="1" x14ac:dyDescent="0.25">
      <c r="C52" s="19">
        <f>SUM(C2:C51)</f>
        <v>896453</v>
      </c>
    </row>
  </sheetData>
  <dataValidations count="3">
    <dataValidation type="list" allowBlank="1" showInputMessage="1" showErrorMessage="1" errorTitle="Greška" error="Molimo odaberite jednu od ponuđenih opcija!" sqref="I2:I5 D2:D51" xr:uid="{00000000-0002-0000-0000-000000000000}">
      <formula1>KatastarskaKultura</formula1>
    </dataValidation>
    <dataValidation type="list" allowBlank="1" showInputMessage="1" showErrorMessage="1" errorTitle="Greška" error="Molimo odaberite jednu od ponuđenih opcija!" sqref="J2:J5 E2:E51" xr:uid="{00000000-0002-0000-0000-000001000000}">
      <formula1>OblikaRaspolaganja9</formula1>
    </dataValidation>
    <dataValidation type="custom" allowBlank="1" showInputMessage="1" showErrorMessage="1" errorTitle="Greška" error="Upisati površinu u metrima kvadratnim. Ne koristiti razmak između brojeve, ne koristiti decimalnu točku ili zarez     _x000a_" sqref="H2:H3 C2" xr:uid="{00000000-0002-0000-0000-000002000000}">
      <formula1>ISNUMBER(C2)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96"/>
  <sheetViews>
    <sheetView topLeftCell="A85" workbookViewId="0">
      <selection activeCell="E13" sqref="E13:E14"/>
    </sheetView>
  </sheetViews>
  <sheetFormatPr defaultRowHeight="15" x14ac:dyDescent="0.25"/>
  <cols>
    <col min="4" max="4" width="11.85546875" customWidth="1"/>
    <col min="9" max="9" width="11.5703125" customWidth="1"/>
  </cols>
  <sheetData>
    <row r="1" spans="2:10" x14ac:dyDescent="0.25">
      <c r="B1" s="3" t="s">
        <v>21</v>
      </c>
      <c r="C1" s="3" t="s">
        <v>22</v>
      </c>
      <c r="D1" s="3" t="s">
        <v>23</v>
      </c>
      <c r="E1" s="3" t="s">
        <v>24</v>
      </c>
      <c r="G1" s="3" t="s">
        <v>21</v>
      </c>
      <c r="H1" s="3" t="s">
        <v>22</v>
      </c>
      <c r="I1" s="3" t="s">
        <v>23</v>
      </c>
      <c r="J1" s="3" t="s">
        <v>24</v>
      </c>
    </row>
    <row r="2" spans="2:10" ht="25.5" x14ac:dyDescent="0.25">
      <c r="B2" s="20">
        <v>1507</v>
      </c>
      <c r="C2" s="14">
        <v>1913</v>
      </c>
      <c r="D2" s="11" t="s">
        <v>4</v>
      </c>
      <c r="E2" s="13" t="s">
        <v>5</v>
      </c>
      <c r="G2" s="20">
        <v>1381</v>
      </c>
      <c r="H2" s="14">
        <v>3521</v>
      </c>
      <c r="I2" s="11" t="s">
        <v>4</v>
      </c>
      <c r="J2" s="15" t="s">
        <v>1</v>
      </c>
    </row>
    <row r="3" spans="2:10" ht="25.5" x14ac:dyDescent="0.25">
      <c r="B3" s="20">
        <v>1508</v>
      </c>
      <c r="C3" s="14">
        <v>476</v>
      </c>
      <c r="D3" s="11" t="s">
        <v>3</v>
      </c>
      <c r="E3" s="13" t="s">
        <v>5</v>
      </c>
      <c r="G3" s="20">
        <v>1436</v>
      </c>
      <c r="H3" s="14">
        <v>745</v>
      </c>
      <c r="I3" s="11" t="s">
        <v>3</v>
      </c>
      <c r="J3" s="15" t="s">
        <v>1</v>
      </c>
    </row>
    <row r="4" spans="2:10" ht="25.5" x14ac:dyDescent="0.25">
      <c r="B4" s="20">
        <v>1509</v>
      </c>
      <c r="C4" s="14">
        <v>1399</v>
      </c>
      <c r="D4" s="11" t="s">
        <v>4</v>
      </c>
      <c r="E4" s="13" t="s">
        <v>5</v>
      </c>
      <c r="G4" s="20">
        <v>1437</v>
      </c>
      <c r="H4" s="14">
        <v>755</v>
      </c>
      <c r="I4" s="11" t="s">
        <v>3</v>
      </c>
      <c r="J4" s="15" t="s">
        <v>1</v>
      </c>
    </row>
    <row r="5" spans="2:10" ht="25.5" x14ac:dyDescent="0.25">
      <c r="B5" s="20">
        <v>1775</v>
      </c>
      <c r="C5" s="14">
        <v>457</v>
      </c>
      <c r="D5" s="11" t="s">
        <v>3</v>
      </c>
      <c r="E5" s="13" t="s">
        <v>5</v>
      </c>
      <c r="G5" s="20">
        <v>1455</v>
      </c>
      <c r="H5" s="14">
        <v>2377</v>
      </c>
      <c r="I5" s="11" t="s">
        <v>4</v>
      </c>
      <c r="J5" s="15" t="s">
        <v>1</v>
      </c>
    </row>
    <row r="6" spans="2:10" ht="25.5" x14ac:dyDescent="0.25">
      <c r="B6" s="20" t="s">
        <v>28</v>
      </c>
      <c r="C6" s="14">
        <v>597</v>
      </c>
      <c r="D6" s="11" t="s">
        <v>0</v>
      </c>
      <c r="E6" s="13" t="s">
        <v>5</v>
      </c>
      <c r="G6" s="20">
        <v>1455</v>
      </c>
      <c r="H6" s="14">
        <v>3000</v>
      </c>
      <c r="I6" s="11" t="s">
        <v>4</v>
      </c>
      <c r="J6" s="15" t="s">
        <v>1</v>
      </c>
    </row>
    <row r="7" spans="2:10" ht="25.5" x14ac:dyDescent="0.25">
      <c r="B7" s="20">
        <v>1785</v>
      </c>
      <c r="C7" s="14">
        <v>4000</v>
      </c>
      <c r="D7" s="11" t="s">
        <v>4</v>
      </c>
      <c r="E7" s="13" t="s">
        <v>5</v>
      </c>
      <c r="G7" s="20" t="s">
        <v>25</v>
      </c>
      <c r="H7" s="14">
        <v>9000</v>
      </c>
      <c r="I7" s="11" t="s">
        <v>4</v>
      </c>
      <c r="J7" s="15" t="s">
        <v>1</v>
      </c>
    </row>
    <row r="8" spans="2:10" ht="25.5" x14ac:dyDescent="0.25">
      <c r="B8" s="20">
        <v>1785</v>
      </c>
      <c r="C8" s="14">
        <v>7533</v>
      </c>
      <c r="D8" s="11" t="s">
        <v>4</v>
      </c>
      <c r="E8" s="13" t="s">
        <v>5</v>
      </c>
      <c r="G8" s="20" t="s">
        <v>26</v>
      </c>
      <c r="H8" s="14">
        <v>10405</v>
      </c>
      <c r="I8" s="11" t="s">
        <v>4</v>
      </c>
      <c r="J8" s="15" t="s">
        <v>1</v>
      </c>
    </row>
    <row r="9" spans="2:10" ht="25.5" x14ac:dyDescent="0.25">
      <c r="B9" s="20">
        <v>1786</v>
      </c>
      <c r="C9" s="14">
        <v>4014</v>
      </c>
      <c r="D9" s="11" t="s">
        <v>3</v>
      </c>
      <c r="E9" s="13" t="s">
        <v>5</v>
      </c>
      <c r="G9" s="20">
        <v>1863</v>
      </c>
      <c r="H9" s="14">
        <v>3000</v>
      </c>
      <c r="I9" s="11" t="s">
        <v>7</v>
      </c>
      <c r="J9" s="15" t="s">
        <v>1</v>
      </c>
    </row>
    <row r="10" spans="2:10" ht="25.5" x14ac:dyDescent="0.25">
      <c r="B10" s="20" t="s">
        <v>29</v>
      </c>
      <c r="C10" s="14">
        <v>1169</v>
      </c>
      <c r="D10" s="11" t="s">
        <v>3</v>
      </c>
      <c r="E10" s="13" t="s">
        <v>5</v>
      </c>
      <c r="G10" s="20">
        <v>1863</v>
      </c>
      <c r="H10" s="14">
        <v>5963</v>
      </c>
      <c r="I10" s="11" t="s">
        <v>4</v>
      </c>
      <c r="J10" s="15" t="s">
        <v>1</v>
      </c>
    </row>
    <row r="11" spans="2:10" ht="25.5" x14ac:dyDescent="0.25">
      <c r="B11" s="31">
        <v>1862</v>
      </c>
      <c r="C11" s="30">
        <v>3776</v>
      </c>
      <c r="D11" s="28" t="s">
        <v>3</v>
      </c>
      <c r="E11" s="13" t="s">
        <v>5</v>
      </c>
      <c r="G11" s="20" t="s">
        <v>32</v>
      </c>
      <c r="H11" s="14">
        <v>2068</v>
      </c>
      <c r="I11" s="11" t="s">
        <v>4</v>
      </c>
      <c r="J11" s="15" t="s">
        <v>1</v>
      </c>
    </row>
    <row r="12" spans="2:10" ht="25.5" x14ac:dyDescent="0.25">
      <c r="B12" s="20" t="s">
        <v>30</v>
      </c>
      <c r="C12" s="14">
        <v>1000</v>
      </c>
      <c r="D12" s="11" t="s">
        <v>3</v>
      </c>
      <c r="E12" s="13" t="s">
        <v>5</v>
      </c>
      <c r="G12" s="20" t="s">
        <v>33</v>
      </c>
      <c r="H12" s="14">
        <v>1957</v>
      </c>
      <c r="I12" s="11" t="s">
        <v>4</v>
      </c>
      <c r="J12" s="15" t="s">
        <v>1</v>
      </c>
    </row>
    <row r="13" spans="2:10" ht="25.5" x14ac:dyDescent="0.25">
      <c r="B13" s="8" t="s">
        <v>31</v>
      </c>
      <c r="C13" s="9">
        <v>917</v>
      </c>
      <c r="D13" s="44" t="s">
        <v>3</v>
      </c>
      <c r="E13" s="2" t="s">
        <v>5</v>
      </c>
      <c r="G13" s="20" t="s">
        <v>34</v>
      </c>
      <c r="H13" s="14">
        <v>2446</v>
      </c>
      <c r="I13" s="11" t="s">
        <v>3</v>
      </c>
      <c r="J13" s="15" t="s">
        <v>1</v>
      </c>
    </row>
    <row r="14" spans="2:10" ht="25.5" x14ac:dyDescent="0.25">
      <c r="B14" s="45">
        <v>2025</v>
      </c>
      <c r="C14" s="9">
        <v>2129</v>
      </c>
      <c r="D14" s="44" t="s">
        <v>4</v>
      </c>
      <c r="E14" s="2" t="s">
        <v>5</v>
      </c>
      <c r="G14" s="20">
        <v>2286</v>
      </c>
      <c r="H14" s="14">
        <v>1300</v>
      </c>
      <c r="I14" s="11" t="s">
        <v>6</v>
      </c>
      <c r="J14" s="15" t="s">
        <v>1</v>
      </c>
    </row>
    <row r="15" spans="2:10" ht="25.5" x14ac:dyDescent="0.25">
      <c r="B15" s="20">
        <v>2037</v>
      </c>
      <c r="C15" s="14">
        <v>5053</v>
      </c>
      <c r="D15" s="11" t="s">
        <v>4</v>
      </c>
      <c r="E15" s="13" t="s">
        <v>5</v>
      </c>
      <c r="G15" s="20">
        <v>2617</v>
      </c>
      <c r="H15" s="14">
        <v>3062</v>
      </c>
      <c r="I15" s="11" t="s">
        <v>4</v>
      </c>
      <c r="J15" s="15" t="s">
        <v>1</v>
      </c>
    </row>
    <row r="16" spans="2:10" ht="25.5" x14ac:dyDescent="0.25">
      <c r="B16" s="31" t="s">
        <v>35</v>
      </c>
      <c r="C16" s="30">
        <v>4726</v>
      </c>
      <c r="D16" s="28" t="s">
        <v>3</v>
      </c>
      <c r="E16" s="13" t="s">
        <v>5</v>
      </c>
      <c r="G16" s="20">
        <v>2617</v>
      </c>
      <c r="H16" s="14">
        <v>3063</v>
      </c>
      <c r="I16" s="11" t="s">
        <v>4</v>
      </c>
      <c r="J16" s="15" t="s">
        <v>1</v>
      </c>
    </row>
    <row r="17" spans="2:10" ht="25.5" x14ac:dyDescent="0.25">
      <c r="B17" s="20">
        <v>2539</v>
      </c>
      <c r="C17" s="14">
        <v>1489</v>
      </c>
      <c r="D17" s="11" t="s">
        <v>3</v>
      </c>
      <c r="E17" s="13" t="s">
        <v>5</v>
      </c>
      <c r="G17" s="20">
        <v>2722</v>
      </c>
      <c r="H17" s="14">
        <v>1547</v>
      </c>
      <c r="I17" s="11" t="s">
        <v>4</v>
      </c>
      <c r="J17" s="15" t="s">
        <v>1</v>
      </c>
    </row>
    <row r="18" spans="2:10" ht="25.5" x14ac:dyDescent="0.25">
      <c r="B18" s="20" t="s">
        <v>36</v>
      </c>
      <c r="C18" s="14">
        <v>2295</v>
      </c>
      <c r="D18" s="11" t="s">
        <v>4</v>
      </c>
      <c r="E18" s="13" t="s">
        <v>5</v>
      </c>
      <c r="G18" s="20">
        <v>2851</v>
      </c>
      <c r="H18" s="14">
        <v>4560</v>
      </c>
      <c r="I18" s="11" t="s">
        <v>4</v>
      </c>
      <c r="J18" s="15" t="s">
        <v>1</v>
      </c>
    </row>
    <row r="19" spans="2:10" ht="25.5" x14ac:dyDescent="0.25">
      <c r="B19" s="20" t="s">
        <v>37</v>
      </c>
      <c r="C19" s="14">
        <v>798</v>
      </c>
      <c r="D19" s="11" t="s">
        <v>0</v>
      </c>
      <c r="E19" s="13" t="s">
        <v>5</v>
      </c>
      <c r="G19" s="20" t="s">
        <v>41</v>
      </c>
      <c r="H19" s="14">
        <v>647</v>
      </c>
      <c r="I19" s="11" t="s">
        <v>4</v>
      </c>
      <c r="J19" s="15" t="s">
        <v>1</v>
      </c>
    </row>
    <row r="20" spans="2:10" ht="25.5" x14ac:dyDescent="0.25">
      <c r="B20" s="20" t="s">
        <v>38</v>
      </c>
      <c r="C20" s="14">
        <v>798</v>
      </c>
      <c r="D20" s="11" t="s">
        <v>4</v>
      </c>
      <c r="E20" s="13" t="s">
        <v>5</v>
      </c>
      <c r="G20" s="20">
        <v>3053</v>
      </c>
      <c r="H20" s="14">
        <v>4000</v>
      </c>
      <c r="I20" s="11" t="s">
        <v>4</v>
      </c>
      <c r="J20" s="15" t="s">
        <v>1</v>
      </c>
    </row>
    <row r="21" spans="2:10" ht="25.5" x14ac:dyDescent="0.25">
      <c r="B21" s="20">
        <v>2766</v>
      </c>
      <c r="C21" s="14">
        <v>1370</v>
      </c>
      <c r="D21" s="11" t="s">
        <v>6</v>
      </c>
      <c r="E21" s="13" t="s">
        <v>5</v>
      </c>
      <c r="G21" s="20">
        <v>3063</v>
      </c>
      <c r="H21" s="14">
        <v>4000</v>
      </c>
      <c r="I21" s="11" t="s">
        <v>4</v>
      </c>
      <c r="J21" s="15" t="s">
        <v>1</v>
      </c>
    </row>
    <row r="22" spans="2:10" ht="25.5" x14ac:dyDescent="0.25">
      <c r="B22" s="20">
        <v>2767</v>
      </c>
      <c r="C22" s="14">
        <v>683</v>
      </c>
      <c r="D22" s="11" t="s">
        <v>6</v>
      </c>
      <c r="E22" s="13" t="s">
        <v>5</v>
      </c>
      <c r="G22" s="20">
        <v>3068</v>
      </c>
      <c r="H22" s="14">
        <v>263</v>
      </c>
      <c r="I22" s="11" t="s">
        <v>27</v>
      </c>
      <c r="J22" s="15" t="s">
        <v>1</v>
      </c>
    </row>
    <row r="23" spans="2:10" ht="25.5" x14ac:dyDescent="0.25">
      <c r="B23" s="20" t="s">
        <v>39</v>
      </c>
      <c r="C23" s="14">
        <v>5377</v>
      </c>
      <c r="D23" s="11" t="s">
        <v>4</v>
      </c>
      <c r="E23" s="13" t="s">
        <v>5</v>
      </c>
      <c r="G23" s="20">
        <v>3106</v>
      </c>
      <c r="H23" s="14">
        <v>4615</v>
      </c>
      <c r="I23" s="11" t="s">
        <v>3</v>
      </c>
      <c r="J23" s="15" t="s">
        <v>1</v>
      </c>
    </row>
    <row r="24" spans="2:10" ht="25.5" x14ac:dyDescent="0.25">
      <c r="B24" s="31">
        <v>2823</v>
      </c>
      <c r="C24" s="30">
        <v>2198</v>
      </c>
      <c r="D24" s="28" t="s">
        <v>3</v>
      </c>
      <c r="E24" s="13" t="s">
        <v>5</v>
      </c>
      <c r="G24" s="20" t="s">
        <v>43</v>
      </c>
      <c r="H24" s="14">
        <v>4622</v>
      </c>
      <c r="I24" s="11" t="s">
        <v>4</v>
      </c>
      <c r="J24" s="15" t="s">
        <v>1</v>
      </c>
    </row>
    <row r="25" spans="2:10" ht="25.5" x14ac:dyDescent="0.25">
      <c r="B25" s="31">
        <v>3014</v>
      </c>
      <c r="C25" s="30">
        <v>985</v>
      </c>
      <c r="D25" s="28" t="s">
        <v>3</v>
      </c>
      <c r="E25" s="13" t="s">
        <v>5</v>
      </c>
      <c r="G25" s="20" t="s">
        <v>44</v>
      </c>
      <c r="H25" s="14">
        <v>5136</v>
      </c>
      <c r="I25" s="11" t="s">
        <v>4</v>
      </c>
      <c r="J25" s="15" t="s">
        <v>1</v>
      </c>
    </row>
    <row r="26" spans="2:10" ht="25.5" x14ac:dyDescent="0.25">
      <c r="B26" s="20">
        <v>3015</v>
      </c>
      <c r="C26" s="14">
        <v>1967</v>
      </c>
      <c r="D26" s="11" t="s">
        <v>4</v>
      </c>
      <c r="E26" s="13" t="s">
        <v>5</v>
      </c>
      <c r="G26" s="20" t="s">
        <v>45</v>
      </c>
      <c r="H26" s="14">
        <v>2785</v>
      </c>
      <c r="I26" s="11" t="s">
        <v>4</v>
      </c>
      <c r="J26" s="15" t="s">
        <v>1</v>
      </c>
    </row>
    <row r="27" spans="2:10" ht="25.5" x14ac:dyDescent="0.25">
      <c r="B27" s="20" t="s">
        <v>40</v>
      </c>
      <c r="C27" s="14">
        <v>1000</v>
      </c>
      <c r="D27" s="11" t="s">
        <v>4</v>
      </c>
      <c r="E27" s="13" t="s">
        <v>5</v>
      </c>
      <c r="G27" s="20">
        <v>3135</v>
      </c>
      <c r="H27" s="14">
        <v>9337</v>
      </c>
      <c r="I27" s="11" t="s">
        <v>4</v>
      </c>
      <c r="J27" s="15" t="s">
        <v>1</v>
      </c>
    </row>
    <row r="28" spans="2:10" ht="25.5" x14ac:dyDescent="0.25">
      <c r="B28" s="20" t="s">
        <v>40</v>
      </c>
      <c r="C28" s="14">
        <v>510</v>
      </c>
      <c r="D28" s="11" t="s">
        <v>3</v>
      </c>
      <c r="E28" s="13" t="s">
        <v>5</v>
      </c>
      <c r="G28" s="20" t="s">
        <v>46</v>
      </c>
      <c r="H28" s="14">
        <v>3043</v>
      </c>
      <c r="I28" s="11" t="s">
        <v>4</v>
      </c>
      <c r="J28" s="15" t="s">
        <v>1</v>
      </c>
    </row>
    <row r="29" spans="2:10" ht="25.5" x14ac:dyDescent="0.25">
      <c r="B29" s="20">
        <v>3066</v>
      </c>
      <c r="C29" s="14">
        <v>1173</v>
      </c>
      <c r="D29" s="11" t="s">
        <v>0</v>
      </c>
      <c r="E29" s="13" t="s">
        <v>5</v>
      </c>
      <c r="G29" s="20">
        <v>3165</v>
      </c>
      <c r="H29" s="14">
        <v>4507</v>
      </c>
      <c r="I29" s="11" t="s">
        <v>4</v>
      </c>
      <c r="J29" s="15" t="s">
        <v>1</v>
      </c>
    </row>
    <row r="30" spans="2:10" ht="25.5" x14ac:dyDescent="0.25">
      <c r="B30" s="20">
        <v>3067</v>
      </c>
      <c r="C30" s="14">
        <v>2759</v>
      </c>
      <c r="D30" s="11" t="s">
        <v>3</v>
      </c>
      <c r="E30" s="13" t="s">
        <v>5</v>
      </c>
      <c r="G30" s="20" t="s">
        <v>48</v>
      </c>
      <c r="H30" s="14">
        <v>378</v>
      </c>
      <c r="I30" s="11" t="s">
        <v>0</v>
      </c>
      <c r="J30" s="15" t="s">
        <v>1</v>
      </c>
    </row>
    <row r="31" spans="2:10" ht="25.5" x14ac:dyDescent="0.25">
      <c r="B31" s="20">
        <v>3069</v>
      </c>
      <c r="C31" s="14">
        <v>5485</v>
      </c>
      <c r="D31" s="11" t="s">
        <v>3</v>
      </c>
      <c r="E31" s="13" t="s">
        <v>5</v>
      </c>
      <c r="G31" s="20" t="s">
        <v>49</v>
      </c>
      <c r="H31" s="14">
        <v>1529</v>
      </c>
      <c r="I31" s="11" t="s">
        <v>3</v>
      </c>
      <c r="J31" s="15" t="s">
        <v>1</v>
      </c>
    </row>
    <row r="32" spans="2:10" ht="25.5" x14ac:dyDescent="0.25">
      <c r="B32" s="20">
        <v>3070</v>
      </c>
      <c r="C32" s="14">
        <v>3036</v>
      </c>
      <c r="D32" s="11" t="s">
        <v>3</v>
      </c>
      <c r="E32" s="13" t="s">
        <v>5</v>
      </c>
      <c r="G32" s="20" t="s">
        <v>50</v>
      </c>
      <c r="H32" s="14">
        <v>611</v>
      </c>
      <c r="I32" s="11" t="s">
        <v>0</v>
      </c>
      <c r="J32" s="15" t="s">
        <v>1</v>
      </c>
    </row>
    <row r="33" spans="2:10" ht="25.5" x14ac:dyDescent="0.25">
      <c r="B33" s="31" t="s">
        <v>42</v>
      </c>
      <c r="C33" s="30">
        <v>2392</v>
      </c>
      <c r="D33" s="28" t="s">
        <v>3</v>
      </c>
      <c r="E33" s="13" t="s">
        <v>5</v>
      </c>
      <c r="G33" s="20" t="s">
        <v>53</v>
      </c>
      <c r="H33" s="14">
        <v>970</v>
      </c>
      <c r="I33" s="11" t="s">
        <v>6</v>
      </c>
      <c r="J33" s="15" t="s">
        <v>1</v>
      </c>
    </row>
    <row r="34" spans="2:10" ht="25.5" x14ac:dyDescent="0.25">
      <c r="B34" s="31">
        <v>3129</v>
      </c>
      <c r="C34" s="30">
        <v>4000</v>
      </c>
      <c r="D34" s="28" t="s">
        <v>3</v>
      </c>
      <c r="E34" s="13" t="s">
        <v>5</v>
      </c>
      <c r="G34" s="20" t="s">
        <v>54</v>
      </c>
      <c r="H34" s="14">
        <v>2115</v>
      </c>
      <c r="I34" s="11" t="s">
        <v>4</v>
      </c>
      <c r="J34" s="15" t="s">
        <v>1</v>
      </c>
    </row>
    <row r="35" spans="2:10" ht="25.5" x14ac:dyDescent="0.25">
      <c r="B35" s="31">
        <v>3129</v>
      </c>
      <c r="C35" s="30">
        <v>3650</v>
      </c>
      <c r="D35" s="28" t="s">
        <v>3</v>
      </c>
      <c r="E35" s="13" t="s">
        <v>5</v>
      </c>
      <c r="G35" s="20">
        <v>3303</v>
      </c>
      <c r="H35" s="14">
        <v>367</v>
      </c>
      <c r="I35" s="11" t="s">
        <v>4</v>
      </c>
      <c r="J35" s="15" t="s">
        <v>1</v>
      </c>
    </row>
    <row r="36" spans="2:10" ht="25.5" x14ac:dyDescent="0.25">
      <c r="B36" s="31">
        <v>3134</v>
      </c>
      <c r="C36" s="30">
        <v>5115</v>
      </c>
      <c r="D36" s="28" t="s">
        <v>3</v>
      </c>
      <c r="E36" s="13" t="s">
        <v>5</v>
      </c>
      <c r="G36" s="20" t="s">
        <v>55</v>
      </c>
      <c r="H36" s="14">
        <v>388</v>
      </c>
      <c r="I36" s="11" t="s">
        <v>6</v>
      </c>
      <c r="J36" s="15" t="s">
        <v>1</v>
      </c>
    </row>
    <row r="37" spans="2:10" ht="25.5" x14ac:dyDescent="0.25">
      <c r="B37" s="20" t="s">
        <v>47</v>
      </c>
      <c r="C37" s="14">
        <v>342</v>
      </c>
      <c r="D37" s="11" t="s">
        <v>3</v>
      </c>
      <c r="E37" s="13" t="s">
        <v>5</v>
      </c>
      <c r="G37" s="20">
        <v>3343</v>
      </c>
      <c r="H37" s="14">
        <v>306</v>
      </c>
      <c r="I37" s="11" t="s">
        <v>0</v>
      </c>
      <c r="J37" s="15" t="s">
        <v>1</v>
      </c>
    </row>
    <row r="38" spans="2:10" ht="25.5" x14ac:dyDescent="0.25">
      <c r="B38" s="20">
        <v>3253</v>
      </c>
      <c r="C38" s="14">
        <v>5790</v>
      </c>
      <c r="D38" s="11" t="s">
        <v>4</v>
      </c>
      <c r="E38" s="13" t="s">
        <v>5</v>
      </c>
      <c r="G38" s="20">
        <v>3344</v>
      </c>
      <c r="H38" s="14">
        <v>284</v>
      </c>
      <c r="I38" s="11" t="s">
        <v>0</v>
      </c>
      <c r="J38" s="15" t="s">
        <v>1</v>
      </c>
    </row>
    <row r="39" spans="2:10" ht="25.5" x14ac:dyDescent="0.25">
      <c r="B39" s="20">
        <v>3254</v>
      </c>
      <c r="C39" s="14">
        <v>910</v>
      </c>
      <c r="D39" s="11" t="s">
        <v>3</v>
      </c>
      <c r="E39" s="13" t="s">
        <v>5</v>
      </c>
      <c r="G39" s="20">
        <v>3365</v>
      </c>
      <c r="H39" s="14">
        <v>1446</v>
      </c>
      <c r="I39" s="11" t="s">
        <v>0</v>
      </c>
      <c r="J39" s="15" t="s">
        <v>1</v>
      </c>
    </row>
    <row r="40" spans="2:10" ht="25.5" x14ac:dyDescent="0.25">
      <c r="B40" s="20">
        <v>3293</v>
      </c>
      <c r="C40" s="14">
        <v>1493</v>
      </c>
      <c r="D40" s="11" t="s">
        <v>4</v>
      </c>
      <c r="E40" s="13" t="s">
        <v>5</v>
      </c>
      <c r="G40" s="20" t="s">
        <v>57</v>
      </c>
      <c r="H40" s="14">
        <v>1636</v>
      </c>
      <c r="I40" s="11" t="s">
        <v>0</v>
      </c>
      <c r="J40" s="15" t="s">
        <v>1</v>
      </c>
    </row>
    <row r="41" spans="2:10" ht="25.5" x14ac:dyDescent="0.25">
      <c r="B41" s="20" t="s">
        <v>51</v>
      </c>
      <c r="C41" s="14">
        <v>4000</v>
      </c>
      <c r="D41" s="11" t="s">
        <v>4</v>
      </c>
      <c r="E41" s="13" t="s">
        <v>5</v>
      </c>
      <c r="G41" s="20">
        <v>3380</v>
      </c>
      <c r="H41" s="14">
        <v>2183</v>
      </c>
      <c r="I41" s="11" t="s">
        <v>6</v>
      </c>
      <c r="J41" s="15" t="s">
        <v>1</v>
      </c>
    </row>
    <row r="42" spans="2:10" ht="25.5" x14ac:dyDescent="0.25">
      <c r="B42" s="20" t="s">
        <v>51</v>
      </c>
      <c r="C42" s="14">
        <v>1769</v>
      </c>
      <c r="D42" s="11" t="s">
        <v>4</v>
      </c>
      <c r="E42" s="13" t="s">
        <v>5</v>
      </c>
      <c r="G42" s="20">
        <v>3381</v>
      </c>
      <c r="H42" s="14">
        <v>550</v>
      </c>
      <c r="I42" s="11" t="s">
        <v>0</v>
      </c>
      <c r="J42" s="15" t="s">
        <v>1</v>
      </c>
    </row>
    <row r="43" spans="2:10" ht="25.5" x14ac:dyDescent="0.25">
      <c r="B43" s="20" t="s">
        <v>52</v>
      </c>
      <c r="C43" s="14">
        <v>716</v>
      </c>
      <c r="D43" s="11" t="s">
        <v>6</v>
      </c>
      <c r="E43" s="13" t="s">
        <v>5</v>
      </c>
      <c r="G43" s="20">
        <v>3382</v>
      </c>
      <c r="H43" s="14">
        <v>403</v>
      </c>
      <c r="I43" s="11" t="s">
        <v>0</v>
      </c>
      <c r="J43" s="15" t="s">
        <v>1</v>
      </c>
    </row>
    <row r="44" spans="2:10" ht="25.5" x14ac:dyDescent="0.25">
      <c r="B44" s="20" t="s">
        <v>56</v>
      </c>
      <c r="C44" s="14">
        <v>1147</v>
      </c>
      <c r="D44" s="11" t="s">
        <v>6</v>
      </c>
      <c r="E44" s="13" t="s">
        <v>5</v>
      </c>
      <c r="G44" s="20">
        <v>3383</v>
      </c>
      <c r="H44" s="14">
        <v>1654</v>
      </c>
      <c r="I44" s="11" t="s">
        <v>0</v>
      </c>
      <c r="J44" s="15" t="s">
        <v>1</v>
      </c>
    </row>
    <row r="45" spans="2:10" ht="25.5" x14ac:dyDescent="0.25">
      <c r="B45" s="20">
        <v>3323</v>
      </c>
      <c r="C45" s="14">
        <v>564</v>
      </c>
      <c r="D45" s="11" t="s">
        <v>0</v>
      </c>
      <c r="E45" s="13" t="s">
        <v>5</v>
      </c>
      <c r="G45" s="20">
        <v>3386</v>
      </c>
      <c r="H45" s="14">
        <v>878</v>
      </c>
      <c r="I45" s="11" t="s">
        <v>0</v>
      </c>
      <c r="J45" s="15" t="s">
        <v>1</v>
      </c>
    </row>
    <row r="46" spans="2:10" ht="25.5" x14ac:dyDescent="0.25">
      <c r="B46" s="20">
        <v>3323</v>
      </c>
      <c r="C46" s="14">
        <v>260</v>
      </c>
      <c r="D46" s="11" t="s">
        <v>0</v>
      </c>
      <c r="E46" s="13" t="s">
        <v>5</v>
      </c>
      <c r="G46" s="20" t="s">
        <v>58</v>
      </c>
      <c r="H46" s="14">
        <v>1538</v>
      </c>
      <c r="I46" s="11" t="s">
        <v>0</v>
      </c>
      <c r="J46" s="15" t="s">
        <v>1</v>
      </c>
    </row>
    <row r="47" spans="2:10" ht="25.5" x14ac:dyDescent="0.25">
      <c r="B47" s="20">
        <v>3608</v>
      </c>
      <c r="C47" s="14">
        <v>1442</v>
      </c>
      <c r="D47" s="11" t="s">
        <v>3</v>
      </c>
      <c r="E47" s="13" t="s">
        <v>5</v>
      </c>
      <c r="G47" s="20" t="s">
        <v>59</v>
      </c>
      <c r="H47" s="14">
        <v>589</v>
      </c>
      <c r="I47" s="11" t="s">
        <v>0</v>
      </c>
      <c r="J47" s="15" t="s">
        <v>1</v>
      </c>
    </row>
    <row r="48" spans="2:10" ht="25.5" x14ac:dyDescent="0.25">
      <c r="B48" s="20">
        <v>3609</v>
      </c>
      <c r="C48" s="14">
        <v>1777</v>
      </c>
      <c r="D48" s="11" t="s">
        <v>3</v>
      </c>
      <c r="E48" s="13" t="s">
        <v>5</v>
      </c>
      <c r="G48" s="20" t="s">
        <v>60</v>
      </c>
      <c r="H48" s="14">
        <v>3033</v>
      </c>
      <c r="I48" s="11" t="s">
        <v>4</v>
      </c>
      <c r="J48" s="15" t="s">
        <v>1</v>
      </c>
    </row>
    <row r="49" spans="2:10" ht="25.5" x14ac:dyDescent="0.25">
      <c r="B49" s="20">
        <v>3615</v>
      </c>
      <c r="C49" s="14">
        <v>1118</v>
      </c>
      <c r="D49" s="11" t="s">
        <v>3</v>
      </c>
      <c r="E49" s="13" t="s">
        <v>5</v>
      </c>
      <c r="G49" s="20">
        <v>3885</v>
      </c>
      <c r="H49" s="14">
        <v>987</v>
      </c>
      <c r="I49" s="11" t="s">
        <v>6</v>
      </c>
      <c r="J49" s="15" t="s">
        <v>1</v>
      </c>
    </row>
    <row r="50" spans="2:10" ht="25.5" x14ac:dyDescent="0.25">
      <c r="B50" s="20">
        <v>3616</v>
      </c>
      <c r="C50" s="14">
        <v>1493</v>
      </c>
      <c r="D50" s="11" t="s">
        <v>3</v>
      </c>
      <c r="E50" s="13" t="s">
        <v>5</v>
      </c>
      <c r="G50" s="20" t="s">
        <v>62</v>
      </c>
      <c r="H50" s="14">
        <v>1018</v>
      </c>
      <c r="I50" s="11" t="s">
        <v>0</v>
      </c>
      <c r="J50" s="15" t="s">
        <v>1</v>
      </c>
    </row>
    <row r="51" spans="2:10" ht="25.5" x14ac:dyDescent="0.25">
      <c r="B51" s="20">
        <v>3619</v>
      </c>
      <c r="C51" s="14">
        <v>1863</v>
      </c>
      <c r="D51" s="11" t="s">
        <v>3</v>
      </c>
      <c r="E51" s="13" t="s">
        <v>5</v>
      </c>
      <c r="G51" s="20" t="s">
        <v>63</v>
      </c>
      <c r="H51" s="14">
        <v>43</v>
      </c>
      <c r="I51" s="11" t="s">
        <v>0</v>
      </c>
      <c r="J51" s="15" t="s">
        <v>1</v>
      </c>
    </row>
    <row r="52" spans="2:10" ht="25.5" x14ac:dyDescent="0.25">
      <c r="B52" s="20">
        <v>3620</v>
      </c>
      <c r="C52" s="14">
        <v>1252</v>
      </c>
      <c r="D52" s="11" t="s">
        <v>3</v>
      </c>
      <c r="E52" s="13" t="s">
        <v>5</v>
      </c>
      <c r="G52" s="20">
        <v>4096</v>
      </c>
      <c r="H52" s="14">
        <v>622</v>
      </c>
      <c r="I52" s="11" t="s">
        <v>0</v>
      </c>
      <c r="J52" s="15" t="s">
        <v>1</v>
      </c>
    </row>
    <row r="53" spans="2:10" ht="25.5" x14ac:dyDescent="0.25">
      <c r="B53" s="20" t="s">
        <v>61</v>
      </c>
      <c r="C53" s="14">
        <v>1698</v>
      </c>
      <c r="D53" s="11" t="s">
        <v>0</v>
      </c>
      <c r="E53" s="13" t="s">
        <v>5</v>
      </c>
      <c r="G53" s="20" t="s">
        <v>64</v>
      </c>
      <c r="H53" s="14">
        <v>788</v>
      </c>
      <c r="I53" s="11" t="s">
        <v>6</v>
      </c>
      <c r="J53" s="15" t="s">
        <v>1</v>
      </c>
    </row>
    <row r="54" spans="2:10" ht="25.5" x14ac:dyDescent="0.25">
      <c r="B54" s="20" t="s">
        <v>75</v>
      </c>
      <c r="C54" s="14">
        <v>82357</v>
      </c>
      <c r="D54" s="11" t="s">
        <v>27</v>
      </c>
      <c r="E54" s="13" t="s">
        <v>5</v>
      </c>
      <c r="G54" s="20" t="s">
        <v>65</v>
      </c>
      <c r="H54" s="14">
        <v>417</v>
      </c>
      <c r="I54" s="11" t="s">
        <v>4</v>
      </c>
      <c r="J54" s="15" t="s">
        <v>1</v>
      </c>
    </row>
    <row r="55" spans="2:10" ht="25.5" x14ac:dyDescent="0.25">
      <c r="B55" s="20" t="s">
        <v>76</v>
      </c>
      <c r="C55" s="14">
        <v>22248</v>
      </c>
      <c r="D55" s="11" t="s">
        <v>27</v>
      </c>
      <c r="E55" s="13" t="s">
        <v>5</v>
      </c>
      <c r="G55" s="20" t="s">
        <v>66</v>
      </c>
      <c r="H55" s="14">
        <v>1960</v>
      </c>
      <c r="I55" s="11" t="s">
        <v>4</v>
      </c>
      <c r="J55" s="15" t="s">
        <v>1</v>
      </c>
    </row>
    <row r="56" spans="2:10" ht="25.5" x14ac:dyDescent="0.25">
      <c r="B56" s="20" t="s">
        <v>77</v>
      </c>
      <c r="C56" s="14">
        <v>48262</v>
      </c>
      <c r="D56" s="11" t="s">
        <v>27</v>
      </c>
      <c r="E56" s="13" t="s">
        <v>5</v>
      </c>
      <c r="G56" s="20">
        <v>4215</v>
      </c>
      <c r="H56" s="14">
        <v>241</v>
      </c>
      <c r="I56" s="11" t="s">
        <v>4</v>
      </c>
      <c r="J56" s="15" t="s">
        <v>1</v>
      </c>
    </row>
    <row r="57" spans="2:10" ht="25.5" x14ac:dyDescent="0.25">
      <c r="B57" s="20" t="s">
        <v>79</v>
      </c>
      <c r="C57" s="14">
        <v>943</v>
      </c>
      <c r="D57" s="11" t="s">
        <v>3</v>
      </c>
      <c r="E57" s="13" t="s">
        <v>5</v>
      </c>
      <c r="G57" s="20">
        <v>4231</v>
      </c>
      <c r="H57" s="14">
        <v>673</v>
      </c>
      <c r="I57" s="11" t="s">
        <v>6</v>
      </c>
      <c r="J57" s="15" t="s">
        <v>1</v>
      </c>
    </row>
    <row r="58" spans="2:10" ht="25.5" x14ac:dyDescent="0.25">
      <c r="B58" s="20" t="s">
        <v>80</v>
      </c>
      <c r="C58" s="14">
        <v>24326</v>
      </c>
      <c r="D58" s="11" t="s">
        <v>2</v>
      </c>
      <c r="E58" s="13" t="s">
        <v>5</v>
      </c>
      <c r="G58" s="20">
        <v>4268</v>
      </c>
      <c r="H58" s="14">
        <v>500</v>
      </c>
      <c r="I58" s="11" t="s">
        <v>6</v>
      </c>
      <c r="J58" s="15" t="s">
        <v>1</v>
      </c>
    </row>
    <row r="59" spans="2:10" ht="25.5" x14ac:dyDescent="0.25">
      <c r="B59" s="20" t="s">
        <v>81</v>
      </c>
      <c r="C59" s="14">
        <v>842</v>
      </c>
      <c r="D59" s="11" t="s">
        <v>3</v>
      </c>
      <c r="E59" s="13" t="s">
        <v>5</v>
      </c>
      <c r="G59" s="20">
        <v>4269</v>
      </c>
      <c r="H59" s="14">
        <v>227</v>
      </c>
      <c r="I59" s="11" t="s">
        <v>6</v>
      </c>
      <c r="J59" s="15" t="s">
        <v>1</v>
      </c>
    </row>
    <row r="60" spans="2:10" ht="25.5" x14ac:dyDescent="0.25">
      <c r="B60" s="20" t="s">
        <v>81</v>
      </c>
      <c r="C60" s="14">
        <v>8888</v>
      </c>
      <c r="D60" s="11" t="s">
        <v>2</v>
      </c>
      <c r="E60" s="13" t="s">
        <v>5</v>
      </c>
      <c r="G60" s="20">
        <v>4270</v>
      </c>
      <c r="H60" s="14">
        <v>273</v>
      </c>
      <c r="I60" s="11" t="s">
        <v>6</v>
      </c>
      <c r="J60" s="15" t="s">
        <v>1</v>
      </c>
    </row>
    <row r="61" spans="2:10" ht="25.5" x14ac:dyDescent="0.25">
      <c r="B61" s="20" t="s">
        <v>81</v>
      </c>
      <c r="C61" s="14">
        <v>40000</v>
      </c>
      <c r="D61" s="11" t="s">
        <v>4</v>
      </c>
      <c r="E61" s="13" t="s">
        <v>5</v>
      </c>
      <c r="G61" s="20" t="s">
        <v>67</v>
      </c>
      <c r="H61" s="14">
        <v>1800</v>
      </c>
      <c r="I61" s="11" t="s">
        <v>4</v>
      </c>
      <c r="J61" s="15" t="s">
        <v>1</v>
      </c>
    </row>
    <row r="62" spans="2:10" ht="25.5" x14ac:dyDescent="0.25">
      <c r="B62" s="20" t="s">
        <v>82</v>
      </c>
      <c r="C62" s="14">
        <v>23335</v>
      </c>
      <c r="D62" s="11" t="s">
        <v>3</v>
      </c>
      <c r="E62" s="13" t="s">
        <v>5</v>
      </c>
      <c r="G62" s="20">
        <v>4292</v>
      </c>
      <c r="H62" s="14">
        <v>1367</v>
      </c>
      <c r="I62" s="11" t="s">
        <v>4</v>
      </c>
      <c r="J62" s="15" t="s">
        <v>1</v>
      </c>
    </row>
    <row r="63" spans="2:10" ht="25.5" x14ac:dyDescent="0.25">
      <c r="B63" s="20" t="s">
        <v>83</v>
      </c>
      <c r="C63" s="14">
        <v>5360</v>
      </c>
      <c r="D63" s="11" t="s">
        <v>4</v>
      </c>
      <c r="E63" s="13" t="s">
        <v>5</v>
      </c>
      <c r="G63" s="20" t="s">
        <v>68</v>
      </c>
      <c r="H63" s="14">
        <v>827</v>
      </c>
      <c r="I63" s="11" t="s">
        <v>4</v>
      </c>
      <c r="J63" s="15" t="s">
        <v>1</v>
      </c>
    </row>
    <row r="64" spans="2:10" ht="25.5" x14ac:dyDescent="0.25">
      <c r="B64" s="20">
        <v>5110</v>
      </c>
      <c r="C64" s="14">
        <v>400</v>
      </c>
      <c r="D64" s="11" t="s">
        <v>4</v>
      </c>
      <c r="E64" s="13" t="s">
        <v>5</v>
      </c>
      <c r="G64" s="20" t="s">
        <v>69</v>
      </c>
      <c r="H64" s="14">
        <v>58</v>
      </c>
      <c r="I64" s="11" t="s">
        <v>0</v>
      </c>
      <c r="J64" s="15" t="s">
        <v>1</v>
      </c>
    </row>
    <row r="65" spans="2:10" ht="25.5" x14ac:dyDescent="0.25">
      <c r="B65" s="20">
        <v>5110</v>
      </c>
      <c r="C65" s="14">
        <v>400</v>
      </c>
      <c r="D65" s="11" t="s">
        <v>4</v>
      </c>
      <c r="E65" s="13" t="s">
        <v>5</v>
      </c>
      <c r="G65" s="20">
        <v>4360</v>
      </c>
      <c r="H65" s="14">
        <v>2615</v>
      </c>
      <c r="I65" s="11" t="s">
        <v>6</v>
      </c>
      <c r="J65" s="15" t="s">
        <v>1</v>
      </c>
    </row>
    <row r="66" spans="2:10" ht="25.5" x14ac:dyDescent="0.25">
      <c r="B66" s="20">
        <v>5110</v>
      </c>
      <c r="C66" s="14">
        <v>500</v>
      </c>
      <c r="D66" s="11" t="s">
        <v>3</v>
      </c>
      <c r="E66" s="13" t="s">
        <v>5</v>
      </c>
      <c r="G66" s="20" t="s">
        <v>70</v>
      </c>
      <c r="H66" s="14">
        <v>453</v>
      </c>
      <c r="I66" s="11" t="s">
        <v>4</v>
      </c>
      <c r="J66" s="15" t="s">
        <v>1</v>
      </c>
    </row>
    <row r="67" spans="2:10" ht="25.5" x14ac:dyDescent="0.25">
      <c r="B67" s="20" t="s">
        <v>86</v>
      </c>
      <c r="C67" s="14">
        <v>101089</v>
      </c>
      <c r="D67" s="11" t="s">
        <v>4</v>
      </c>
      <c r="E67" s="13" t="s">
        <v>5</v>
      </c>
      <c r="G67" s="20">
        <v>4382</v>
      </c>
      <c r="H67" s="14">
        <v>695</v>
      </c>
      <c r="I67" s="11" t="s">
        <v>27</v>
      </c>
      <c r="J67" s="15" t="s">
        <v>1</v>
      </c>
    </row>
    <row r="68" spans="2:10" ht="25.5" x14ac:dyDescent="0.25">
      <c r="B68" s="21">
        <v>5171</v>
      </c>
      <c r="C68" s="14">
        <v>90000</v>
      </c>
      <c r="D68" s="11" t="s">
        <v>4</v>
      </c>
      <c r="E68" s="13" t="s">
        <v>5</v>
      </c>
      <c r="G68" s="20" t="s">
        <v>71</v>
      </c>
      <c r="H68" s="14">
        <v>270</v>
      </c>
      <c r="I68" s="11" t="s">
        <v>0</v>
      </c>
      <c r="J68" s="15" t="s">
        <v>1</v>
      </c>
    </row>
    <row r="69" spans="2:10" ht="25.5" x14ac:dyDescent="0.25">
      <c r="B69" s="21">
        <v>5171</v>
      </c>
      <c r="C69" s="14">
        <v>20000</v>
      </c>
      <c r="D69" s="11" t="s">
        <v>4</v>
      </c>
      <c r="E69" s="13" t="s">
        <v>5</v>
      </c>
      <c r="G69" s="20">
        <v>4488</v>
      </c>
      <c r="H69" s="14">
        <v>565</v>
      </c>
      <c r="I69" s="11" t="s">
        <v>0</v>
      </c>
      <c r="J69" s="15" t="s">
        <v>1</v>
      </c>
    </row>
    <row r="70" spans="2:10" ht="25.5" x14ac:dyDescent="0.25">
      <c r="B70" s="21">
        <v>5171</v>
      </c>
      <c r="C70" s="14">
        <v>10000</v>
      </c>
      <c r="D70" s="11" t="s">
        <v>3</v>
      </c>
      <c r="E70" s="13" t="s">
        <v>5</v>
      </c>
      <c r="G70" s="20" t="s">
        <v>72</v>
      </c>
      <c r="H70" s="14">
        <v>979</v>
      </c>
      <c r="I70" s="11" t="s">
        <v>0</v>
      </c>
      <c r="J70" s="15" t="s">
        <v>1</v>
      </c>
    </row>
    <row r="71" spans="2:10" ht="25.5" x14ac:dyDescent="0.25">
      <c r="B71" s="20">
        <v>5172</v>
      </c>
      <c r="C71" s="14">
        <v>30000</v>
      </c>
      <c r="D71" s="11" t="s">
        <v>4</v>
      </c>
      <c r="E71" s="13" t="s">
        <v>5</v>
      </c>
      <c r="G71" s="20" t="s">
        <v>73</v>
      </c>
      <c r="H71" s="14">
        <v>296</v>
      </c>
      <c r="I71" s="11" t="s">
        <v>3</v>
      </c>
      <c r="J71" s="15" t="s">
        <v>1</v>
      </c>
    </row>
    <row r="72" spans="2:10" ht="25.5" x14ac:dyDescent="0.25">
      <c r="B72" s="20">
        <v>5172</v>
      </c>
      <c r="C72" s="14">
        <v>6415</v>
      </c>
      <c r="D72" s="11" t="s">
        <v>3</v>
      </c>
      <c r="E72" s="13" t="s">
        <v>5</v>
      </c>
      <c r="G72" s="20" t="s">
        <v>74</v>
      </c>
      <c r="H72" s="14">
        <v>223</v>
      </c>
      <c r="I72" s="11" t="s">
        <v>0</v>
      </c>
      <c r="J72" s="15" t="s">
        <v>1</v>
      </c>
    </row>
    <row r="73" spans="2:10" ht="25.5" x14ac:dyDescent="0.25">
      <c r="B73" s="20">
        <v>5172</v>
      </c>
      <c r="C73" s="14">
        <v>100000</v>
      </c>
      <c r="D73" s="11" t="s">
        <v>4</v>
      </c>
      <c r="E73" s="13" t="s">
        <v>5</v>
      </c>
      <c r="G73" s="20">
        <v>4528</v>
      </c>
      <c r="H73" s="14">
        <v>1633</v>
      </c>
      <c r="I73" s="11" t="s">
        <v>0</v>
      </c>
      <c r="J73" s="15" t="s">
        <v>1</v>
      </c>
    </row>
    <row r="74" spans="2:10" ht="25.5" x14ac:dyDescent="0.25">
      <c r="B74" s="20">
        <v>5189</v>
      </c>
      <c r="C74" s="14">
        <v>1000</v>
      </c>
      <c r="D74" s="11" t="s">
        <v>3</v>
      </c>
      <c r="E74" s="13" t="s">
        <v>5</v>
      </c>
      <c r="G74" s="20">
        <v>4533</v>
      </c>
      <c r="H74" s="14">
        <v>1029</v>
      </c>
      <c r="I74" s="11" t="s">
        <v>0</v>
      </c>
      <c r="J74" s="15" t="s">
        <v>1</v>
      </c>
    </row>
    <row r="75" spans="2:10" ht="25.5" x14ac:dyDescent="0.25">
      <c r="B75" s="20">
        <v>5189</v>
      </c>
      <c r="C75" s="14">
        <v>2000</v>
      </c>
      <c r="D75" s="11" t="s">
        <v>4</v>
      </c>
      <c r="E75" s="13" t="s">
        <v>5</v>
      </c>
      <c r="G75" s="20">
        <v>4556</v>
      </c>
      <c r="H75" s="14">
        <v>1618</v>
      </c>
      <c r="I75" s="11" t="s">
        <v>0</v>
      </c>
      <c r="J75" s="15" t="s">
        <v>1</v>
      </c>
    </row>
    <row r="76" spans="2:10" ht="25.5" x14ac:dyDescent="0.25">
      <c r="B76" s="20">
        <v>5189</v>
      </c>
      <c r="C76" s="14">
        <v>6000</v>
      </c>
      <c r="D76" s="11" t="s">
        <v>4</v>
      </c>
      <c r="E76" s="13" t="s">
        <v>5</v>
      </c>
      <c r="G76" s="20">
        <v>4579</v>
      </c>
      <c r="H76" s="14">
        <v>306</v>
      </c>
      <c r="I76" s="11" t="s">
        <v>0</v>
      </c>
      <c r="J76" s="15" t="s">
        <v>1</v>
      </c>
    </row>
    <row r="77" spans="2:10" ht="25.5" x14ac:dyDescent="0.25">
      <c r="B77" s="20">
        <v>5192</v>
      </c>
      <c r="C77" s="14">
        <v>1000</v>
      </c>
      <c r="D77" s="11" t="s">
        <v>4</v>
      </c>
      <c r="E77" s="13" t="s">
        <v>5</v>
      </c>
      <c r="G77" s="20">
        <v>4852</v>
      </c>
      <c r="H77" s="14">
        <v>1027</v>
      </c>
      <c r="I77" s="11" t="s">
        <v>4</v>
      </c>
      <c r="J77" s="15" t="s">
        <v>1</v>
      </c>
    </row>
    <row r="78" spans="2:10" ht="25.5" x14ac:dyDescent="0.25">
      <c r="B78" s="20">
        <v>5192</v>
      </c>
      <c r="C78" s="14">
        <v>1000</v>
      </c>
      <c r="D78" s="11" t="s">
        <v>3</v>
      </c>
      <c r="E78" s="13" t="s">
        <v>5</v>
      </c>
      <c r="G78" s="20" t="s">
        <v>78</v>
      </c>
      <c r="H78" s="14">
        <v>3000</v>
      </c>
      <c r="I78" s="11" t="s">
        <v>4</v>
      </c>
      <c r="J78" s="15" t="s">
        <v>1</v>
      </c>
    </row>
    <row r="79" spans="2:10" ht="25.5" x14ac:dyDescent="0.25">
      <c r="B79" s="20">
        <v>5192</v>
      </c>
      <c r="C79" s="14">
        <v>693</v>
      </c>
      <c r="D79" s="11" t="s">
        <v>3</v>
      </c>
      <c r="E79" s="13" t="s">
        <v>5</v>
      </c>
      <c r="G79" s="20" t="s">
        <v>78</v>
      </c>
      <c r="H79" s="14">
        <v>2469</v>
      </c>
      <c r="I79" s="11" t="s">
        <v>3</v>
      </c>
      <c r="J79" s="15" t="s">
        <v>1</v>
      </c>
    </row>
    <row r="80" spans="2:10" ht="25.5" x14ac:dyDescent="0.25">
      <c r="B80" s="20">
        <v>5203</v>
      </c>
      <c r="C80" s="14">
        <v>303</v>
      </c>
      <c r="D80" s="11" t="s">
        <v>3</v>
      </c>
      <c r="E80" s="13" t="s">
        <v>5</v>
      </c>
      <c r="G80" s="20">
        <v>4970</v>
      </c>
      <c r="H80" s="14">
        <v>700</v>
      </c>
      <c r="I80" s="11" t="s">
        <v>4</v>
      </c>
      <c r="J80" s="15" t="s">
        <v>1</v>
      </c>
    </row>
    <row r="81" spans="2:10" ht="25.5" x14ac:dyDescent="0.25">
      <c r="B81" s="20">
        <v>5203</v>
      </c>
      <c r="C81" s="14">
        <v>1200</v>
      </c>
      <c r="D81" s="11" t="s">
        <v>0</v>
      </c>
      <c r="E81" s="13" t="s">
        <v>5</v>
      </c>
      <c r="G81" s="20">
        <v>4970</v>
      </c>
      <c r="H81" s="14">
        <v>200</v>
      </c>
      <c r="I81" s="11" t="s">
        <v>27</v>
      </c>
      <c r="J81" s="15" t="s">
        <v>1</v>
      </c>
    </row>
    <row r="82" spans="2:10" ht="25.5" x14ac:dyDescent="0.25">
      <c r="B82" s="20">
        <v>5206</v>
      </c>
      <c r="C82" s="14">
        <v>8000</v>
      </c>
      <c r="D82" s="11" t="s">
        <v>4</v>
      </c>
      <c r="E82" s="13" t="s">
        <v>5</v>
      </c>
      <c r="G82" s="20">
        <v>4970</v>
      </c>
      <c r="H82" s="14">
        <v>700</v>
      </c>
      <c r="I82" s="11" t="s">
        <v>3</v>
      </c>
      <c r="J82" s="15" t="s">
        <v>1</v>
      </c>
    </row>
    <row r="83" spans="2:10" ht="25.5" x14ac:dyDescent="0.25">
      <c r="B83" s="20">
        <v>5206</v>
      </c>
      <c r="C83" s="14">
        <v>4414</v>
      </c>
      <c r="D83" s="11" t="s">
        <v>3</v>
      </c>
      <c r="E83" s="13" t="s">
        <v>5</v>
      </c>
      <c r="G83" s="20">
        <v>4970</v>
      </c>
      <c r="H83" s="14">
        <v>800</v>
      </c>
      <c r="I83" s="11" t="s">
        <v>4</v>
      </c>
      <c r="J83" s="15" t="s">
        <v>1</v>
      </c>
    </row>
    <row r="84" spans="2:10" ht="25.5" x14ac:dyDescent="0.25">
      <c r="B84" s="20">
        <v>5209</v>
      </c>
      <c r="C84" s="14">
        <v>300</v>
      </c>
      <c r="D84" s="11" t="s">
        <v>3</v>
      </c>
      <c r="E84" s="13" t="s">
        <v>5</v>
      </c>
      <c r="G84" s="20" t="s">
        <v>84</v>
      </c>
      <c r="H84" s="14">
        <v>655</v>
      </c>
      <c r="I84" s="11" t="s">
        <v>0</v>
      </c>
      <c r="J84" s="15" t="s">
        <v>1</v>
      </c>
    </row>
    <row r="85" spans="2:10" ht="25.5" x14ac:dyDescent="0.25">
      <c r="B85" s="20">
        <v>5209</v>
      </c>
      <c r="C85" s="14">
        <v>300</v>
      </c>
      <c r="D85" s="11" t="s">
        <v>4</v>
      </c>
      <c r="E85" s="13" t="s">
        <v>5</v>
      </c>
      <c r="G85" s="20" t="s">
        <v>85</v>
      </c>
      <c r="H85" s="14">
        <v>115</v>
      </c>
      <c r="I85" s="11" t="s">
        <v>0</v>
      </c>
      <c r="J85" s="15" t="s">
        <v>1</v>
      </c>
    </row>
    <row r="86" spans="2:10" ht="25.5" x14ac:dyDescent="0.25">
      <c r="B86" s="20">
        <v>5209</v>
      </c>
      <c r="C86" s="14">
        <v>900</v>
      </c>
      <c r="D86" s="11" t="s">
        <v>4</v>
      </c>
      <c r="E86" s="13" t="s">
        <v>5</v>
      </c>
      <c r="G86" s="20">
        <v>5129</v>
      </c>
      <c r="H86" s="14">
        <v>1260</v>
      </c>
      <c r="I86" s="11" t="s">
        <v>4</v>
      </c>
      <c r="J86" s="15" t="s">
        <v>1</v>
      </c>
    </row>
    <row r="87" spans="2:10" ht="25.5" x14ac:dyDescent="0.25">
      <c r="B87" s="20">
        <v>5267</v>
      </c>
      <c r="C87" s="14">
        <v>3406</v>
      </c>
      <c r="D87" s="11" t="s">
        <v>3</v>
      </c>
      <c r="E87" s="13" t="s">
        <v>5</v>
      </c>
      <c r="G87" s="20">
        <v>5129</v>
      </c>
      <c r="H87" s="14">
        <v>800</v>
      </c>
      <c r="I87" s="11" t="s">
        <v>4</v>
      </c>
      <c r="J87" s="15" t="s">
        <v>1</v>
      </c>
    </row>
    <row r="88" spans="2:10" ht="25.5" x14ac:dyDescent="0.25">
      <c r="B88" s="20">
        <v>5341</v>
      </c>
      <c r="C88" s="14">
        <v>1722</v>
      </c>
      <c r="D88" s="11" t="s">
        <v>3</v>
      </c>
      <c r="E88" s="13" t="s">
        <v>5</v>
      </c>
      <c r="G88" s="20" t="s">
        <v>87</v>
      </c>
      <c r="H88" s="14">
        <v>3031</v>
      </c>
      <c r="I88" s="11" t="s">
        <v>4</v>
      </c>
      <c r="J88" s="15" t="s">
        <v>1</v>
      </c>
    </row>
    <row r="89" spans="2:10" ht="25.5" x14ac:dyDescent="0.25">
      <c r="B89" s="20">
        <v>5369</v>
      </c>
      <c r="C89" s="14">
        <v>2000</v>
      </c>
      <c r="D89" s="11" t="s">
        <v>3</v>
      </c>
      <c r="E89" s="13" t="s">
        <v>5</v>
      </c>
      <c r="G89" s="20" t="s">
        <v>87</v>
      </c>
      <c r="H89" s="14">
        <v>1000</v>
      </c>
      <c r="I89" s="11" t="s">
        <v>3</v>
      </c>
      <c r="J89" s="15" t="s">
        <v>1</v>
      </c>
    </row>
    <row r="90" spans="2:10" ht="25.5" x14ac:dyDescent="0.25">
      <c r="B90" s="20">
        <v>5369</v>
      </c>
      <c r="C90" s="14">
        <v>1160</v>
      </c>
      <c r="D90" s="11" t="s">
        <v>4</v>
      </c>
      <c r="E90" s="13" t="s">
        <v>5</v>
      </c>
      <c r="G90" s="20" t="s">
        <v>87</v>
      </c>
      <c r="H90" s="14">
        <v>1000</v>
      </c>
      <c r="I90" s="11" t="s">
        <v>4</v>
      </c>
      <c r="J90" s="15" t="s">
        <v>1</v>
      </c>
    </row>
    <row r="91" spans="2:10" ht="26.25" thickBot="1" x14ac:dyDescent="0.3">
      <c r="B91" s="33" t="s">
        <v>88</v>
      </c>
      <c r="C91" s="16">
        <v>7697</v>
      </c>
      <c r="D91" s="17" t="s">
        <v>4</v>
      </c>
      <c r="E91" s="13" t="s">
        <v>5</v>
      </c>
      <c r="G91" s="20">
        <v>5274</v>
      </c>
      <c r="H91" s="14">
        <v>1354</v>
      </c>
      <c r="I91" s="11" t="s">
        <v>4</v>
      </c>
      <c r="J91" s="15" t="s">
        <v>1</v>
      </c>
    </row>
    <row r="92" spans="2:10" ht="26.25" thickTop="1" x14ac:dyDescent="0.25">
      <c r="B92" s="10"/>
      <c r="C92" s="42">
        <f>SUM(C2:C91)</f>
        <v>772333</v>
      </c>
      <c r="D92" s="10"/>
      <c r="E92" s="10"/>
      <c r="G92" s="20">
        <v>5274</v>
      </c>
      <c r="H92" s="14">
        <v>500</v>
      </c>
      <c r="I92" s="11" t="s">
        <v>0</v>
      </c>
      <c r="J92" s="15" t="s">
        <v>1</v>
      </c>
    </row>
    <row r="93" spans="2:10" ht="25.5" x14ac:dyDescent="0.25">
      <c r="G93" s="20">
        <v>5300</v>
      </c>
      <c r="H93" s="14">
        <v>4000</v>
      </c>
      <c r="I93" s="11" t="s">
        <v>3</v>
      </c>
      <c r="J93" s="15" t="s">
        <v>1</v>
      </c>
    </row>
    <row r="94" spans="2:10" ht="25.5" x14ac:dyDescent="0.25">
      <c r="G94" s="20">
        <v>5300</v>
      </c>
      <c r="H94" s="14">
        <v>4014</v>
      </c>
      <c r="I94" s="11" t="s">
        <v>0</v>
      </c>
      <c r="J94" s="15" t="s">
        <v>1</v>
      </c>
    </row>
    <row r="95" spans="2:10" ht="25.5" x14ac:dyDescent="0.25">
      <c r="G95" s="20">
        <v>5381</v>
      </c>
      <c r="H95" s="14">
        <v>4801</v>
      </c>
      <c r="I95" s="11" t="s">
        <v>4</v>
      </c>
      <c r="J95" s="15" t="s">
        <v>1</v>
      </c>
    </row>
    <row r="96" spans="2:10" x14ac:dyDescent="0.25">
      <c r="H96" s="43">
        <f>SUM(H2:H95)</f>
        <v>176491</v>
      </c>
    </row>
  </sheetData>
  <dataValidations count="2">
    <dataValidation type="list" allowBlank="1" showInputMessage="1" showErrorMessage="1" errorTitle="Greška" error="Molimo odaberite jednu od ponuđenih opcija!" sqref="I2:I95 D2:D91" xr:uid="{00000000-0002-0000-0100-000000000000}">
      <formula1>KatastarskaKultura</formula1>
    </dataValidation>
    <dataValidation type="list" allowBlank="1" showInputMessage="1" showErrorMessage="1" errorTitle="Greška" error="Molimo odaberite jednu od ponuđenih opcija!" sqref="J2:J95 E2:E91" xr:uid="{00000000-0002-0000-0100-000001000000}">
      <formula1>OblikaRaspolaganja9</formula1>
    </dataValidation>
  </dataValidations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2"/>
  <sheetViews>
    <sheetView workbookViewId="0">
      <selection activeCell="C13" sqref="C13"/>
    </sheetView>
  </sheetViews>
  <sheetFormatPr defaultRowHeight="15" x14ac:dyDescent="0.25"/>
  <sheetData>
    <row r="1" spans="2:10" x14ac:dyDescent="0.25">
      <c r="B1" s="3" t="s">
        <v>21</v>
      </c>
      <c r="C1" s="3" t="s">
        <v>22</v>
      </c>
      <c r="D1" s="3" t="s">
        <v>23</v>
      </c>
      <c r="E1" s="3" t="s">
        <v>24</v>
      </c>
      <c r="G1" s="3" t="s">
        <v>21</v>
      </c>
      <c r="H1" s="3" t="s">
        <v>22</v>
      </c>
      <c r="I1" s="3" t="s">
        <v>23</v>
      </c>
      <c r="J1" s="3" t="s">
        <v>24</v>
      </c>
    </row>
    <row r="2" spans="2:10" ht="25.5" x14ac:dyDescent="0.25">
      <c r="B2" s="20" t="s">
        <v>89</v>
      </c>
      <c r="C2" s="14">
        <v>12000</v>
      </c>
      <c r="D2" s="14" t="s">
        <v>0</v>
      </c>
      <c r="E2" s="13" t="s">
        <v>5</v>
      </c>
      <c r="G2" s="20">
        <v>79</v>
      </c>
      <c r="H2" s="14">
        <v>3500</v>
      </c>
      <c r="I2" s="14" t="s">
        <v>4</v>
      </c>
      <c r="J2" s="15" t="s">
        <v>1</v>
      </c>
    </row>
    <row r="3" spans="2:10" ht="25.5" x14ac:dyDescent="0.25">
      <c r="B3" s="20" t="s">
        <v>90</v>
      </c>
      <c r="C3" s="14">
        <v>5247</v>
      </c>
      <c r="D3" s="14" t="s">
        <v>3</v>
      </c>
      <c r="E3" s="13" t="s">
        <v>5</v>
      </c>
      <c r="G3" s="20">
        <v>79</v>
      </c>
      <c r="H3" s="14">
        <v>623</v>
      </c>
      <c r="I3" s="14" t="s">
        <v>2</v>
      </c>
      <c r="J3" s="15" t="s">
        <v>1</v>
      </c>
    </row>
    <row r="4" spans="2:10" ht="25.5" x14ac:dyDescent="0.25">
      <c r="B4" s="20" t="s">
        <v>91</v>
      </c>
      <c r="C4" s="14">
        <v>16500</v>
      </c>
      <c r="D4" s="14" t="s">
        <v>3</v>
      </c>
      <c r="E4" s="13" t="s">
        <v>5</v>
      </c>
      <c r="G4" s="20">
        <v>79</v>
      </c>
      <c r="H4" s="14">
        <v>5000</v>
      </c>
      <c r="I4" s="14" t="s">
        <v>4</v>
      </c>
      <c r="J4" s="15" t="s">
        <v>1</v>
      </c>
    </row>
    <row r="5" spans="2:10" ht="25.5" x14ac:dyDescent="0.25">
      <c r="B5" s="20" t="s">
        <v>239</v>
      </c>
      <c r="C5" s="20">
        <v>4000</v>
      </c>
      <c r="D5" s="14" t="s">
        <v>4</v>
      </c>
      <c r="E5" s="13" t="s">
        <v>5</v>
      </c>
      <c r="G5" s="20">
        <v>188</v>
      </c>
      <c r="H5" s="14">
        <v>3087</v>
      </c>
      <c r="I5" s="14" t="s">
        <v>4</v>
      </c>
      <c r="J5" s="15" t="s">
        <v>1</v>
      </c>
    </row>
    <row r="6" spans="2:10" ht="25.5" x14ac:dyDescent="0.25">
      <c r="B6" s="20" t="s">
        <v>239</v>
      </c>
      <c r="C6" s="20">
        <v>2863</v>
      </c>
      <c r="D6" s="14" t="s">
        <v>4</v>
      </c>
      <c r="E6" s="13" t="s">
        <v>5</v>
      </c>
      <c r="H6">
        <f>SUM(H2:H5)</f>
        <v>12210</v>
      </c>
    </row>
    <row r="7" spans="2:10" x14ac:dyDescent="0.25">
      <c r="B7" s="20">
        <v>72</v>
      </c>
      <c r="C7" s="14">
        <v>2381</v>
      </c>
      <c r="D7" s="14" t="s">
        <v>3</v>
      </c>
      <c r="E7" s="13" t="s">
        <v>5</v>
      </c>
    </row>
    <row r="8" spans="2:10" ht="25.5" x14ac:dyDescent="0.25">
      <c r="B8" s="20">
        <v>78</v>
      </c>
      <c r="C8" s="14">
        <v>1500</v>
      </c>
      <c r="D8" s="14" t="s">
        <v>4</v>
      </c>
      <c r="E8" s="13" t="s">
        <v>5</v>
      </c>
    </row>
    <row r="9" spans="2:10" ht="25.5" x14ac:dyDescent="0.25">
      <c r="B9" s="20">
        <v>78</v>
      </c>
      <c r="C9" s="14">
        <v>2370</v>
      </c>
      <c r="D9" s="14" t="s">
        <v>4</v>
      </c>
      <c r="E9" s="13" t="s">
        <v>5</v>
      </c>
    </row>
    <row r="10" spans="2:10" x14ac:dyDescent="0.25">
      <c r="B10" s="20" t="s">
        <v>92</v>
      </c>
      <c r="C10" s="14">
        <v>10886</v>
      </c>
      <c r="D10" s="14" t="s">
        <v>3</v>
      </c>
      <c r="E10" s="13" t="s">
        <v>5</v>
      </c>
    </row>
    <row r="11" spans="2:10" x14ac:dyDescent="0.25">
      <c r="B11" s="20" t="s">
        <v>93</v>
      </c>
      <c r="C11" s="14">
        <v>7227</v>
      </c>
      <c r="D11" s="14" t="s">
        <v>3</v>
      </c>
      <c r="E11" s="13" t="s">
        <v>5</v>
      </c>
    </row>
    <row r="12" spans="2:10" x14ac:dyDescent="0.25">
      <c r="C12">
        <f>SUM(C2:C11)</f>
        <v>64974</v>
      </c>
    </row>
  </sheetData>
  <dataValidations count="2">
    <dataValidation type="list" allowBlank="1" showInputMessage="1" showErrorMessage="1" errorTitle="Greška" error="Molimo odaberite jednu od ponuđenih opcija!" sqref="I2:I5 D2:D11" xr:uid="{00000000-0002-0000-0200-000000000000}">
      <formula1>KatastarskaKultura</formula1>
    </dataValidation>
    <dataValidation type="list" allowBlank="1" showInputMessage="1" showErrorMessage="1" errorTitle="Greška" error="Molimo odaberite jednu od ponuđenih opcija!" sqref="J2:J5 E2:E11" xr:uid="{00000000-0002-0000-0200-000001000000}">
      <formula1>OblikaRaspolaganja9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158"/>
  <sheetViews>
    <sheetView topLeftCell="A31" workbookViewId="0">
      <selection activeCell="C124" sqref="C124"/>
    </sheetView>
  </sheetViews>
  <sheetFormatPr defaultRowHeight="15" x14ac:dyDescent="0.25"/>
  <cols>
    <col min="2" max="3" width="9.140625" style="25"/>
    <col min="4" max="4" width="13.5703125" style="25" customWidth="1"/>
    <col min="5" max="5" width="11.5703125" style="25" customWidth="1"/>
    <col min="9" max="9" width="11.5703125" customWidth="1"/>
    <col min="14" max="14" width="12.28515625" customWidth="1"/>
    <col min="15" max="15" width="20.140625" customWidth="1"/>
  </cols>
  <sheetData>
    <row r="1" spans="2:15" ht="15.75" thickBot="1" x14ac:dyDescent="0.3">
      <c r="B1" s="3" t="s">
        <v>21</v>
      </c>
      <c r="C1" s="3" t="s">
        <v>22</v>
      </c>
      <c r="D1" s="3" t="s">
        <v>23</v>
      </c>
      <c r="E1" s="3" t="s">
        <v>24</v>
      </c>
      <c r="G1" s="3" t="s">
        <v>21</v>
      </c>
      <c r="H1" s="3" t="s">
        <v>22</v>
      </c>
      <c r="I1" s="3" t="s">
        <v>23</v>
      </c>
      <c r="J1" s="3" t="s">
        <v>24</v>
      </c>
      <c r="L1" s="3" t="s">
        <v>21</v>
      </c>
      <c r="M1" s="3" t="s">
        <v>22</v>
      </c>
      <c r="N1" s="3" t="s">
        <v>23</v>
      </c>
      <c r="O1" s="3" t="s">
        <v>24</v>
      </c>
    </row>
    <row r="2" spans="2:15" ht="45.75" thickTop="1" x14ac:dyDescent="0.25">
      <c r="B2" s="34">
        <v>13</v>
      </c>
      <c r="C2" s="35">
        <v>20290</v>
      </c>
      <c r="D2" s="35" t="s">
        <v>4</v>
      </c>
      <c r="E2" s="36" t="s">
        <v>5</v>
      </c>
      <c r="G2" s="31">
        <v>340</v>
      </c>
      <c r="H2" s="30">
        <v>1911</v>
      </c>
      <c r="I2" s="30" t="s">
        <v>4</v>
      </c>
      <c r="J2" s="37" t="s">
        <v>1</v>
      </c>
      <c r="L2" s="31">
        <v>381</v>
      </c>
      <c r="M2" s="30">
        <v>8133</v>
      </c>
      <c r="N2" s="30" t="s">
        <v>4</v>
      </c>
      <c r="O2" s="38" t="s">
        <v>126</v>
      </c>
    </row>
    <row r="3" spans="2:15" ht="45" x14ac:dyDescent="0.25">
      <c r="B3" s="31">
        <v>28</v>
      </c>
      <c r="C3" s="30">
        <v>12735</v>
      </c>
      <c r="D3" s="30" t="s">
        <v>4</v>
      </c>
      <c r="E3" s="32" t="s">
        <v>5</v>
      </c>
      <c r="G3" s="31">
        <v>342</v>
      </c>
      <c r="H3" s="30">
        <v>1146</v>
      </c>
      <c r="I3" s="30" t="s">
        <v>4</v>
      </c>
      <c r="J3" s="37" t="s">
        <v>1</v>
      </c>
      <c r="L3" s="31">
        <v>381</v>
      </c>
      <c r="M3" s="30">
        <v>8000</v>
      </c>
      <c r="N3" s="30" t="s">
        <v>3</v>
      </c>
      <c r="O3" s="38" t="s">
        <v>126</v>
      </c>
    </row>
    <row r="4" spans="2:15" ht="45" x14ac:dyDescent="0.25">
      <c r="B4" s="31">
        <v>29</v>
      </c>
      <c r="C4" s="30">
        <v>6914</v>
      </c>
      <c r="D4" s="30" t="s">
        <v>4</v>
      </c>
      <c r="E4" s="32" t="s">
        <v>5</v>
      </c>
      <c r="G4" s="31">
        <v>395</v>
      </c>
      <c r="H4" s="30">
        <v>4912</v>
      </c>
      <c r="I4" s="30" t="s">
        <v>3</v>
      </c>
      <c r="J4" s="37" t="s">
        <v>1</v>
      </c>
      <c r="L4" s="31">
        <v>382</v>
      </c>
      <c r="M4" s="30">
        <v>1629</v>
      </c>
      <c r="N4" s="30" t="s">
        <v>3</v>
      </c>
      <c r="O4" s="38" t="s">
        <v>126</v>
      </c>
    </row>
    <row r="5" spans="2:15" ht="45" x14ac:dyDescent="0.25">
      <c r="B5" s="31">
        <v>89</v>
      </c>
      <c r="C5" s="30">
        <v>5643</v>
      </c>
      <c r="D5" s="30" t="s">
        <v>3</v>
      </c>
      <c r="E5" s="32" t="s">
        <v>5</v>
      </c>
      <c r="G5" s="31" t="s">
        <v>125</v>
      </c>
      <c r="H5" s="30">
        <v>2970</v>
      </c>
      <c r="I5" s="30" t="s">
        <v>3</v>
      </c>
      <c r="J5" s="37" t="s">
        <v>1</v>
      </c>
      <c r="L5" s="31">
        <v>382</v>
      </c>
      <c r="M5" s="30">
        <v>2000</v>
      </c>
      <c r="N5" s="30" t="s">
        <v>4</v>
      </c>
      <c r="O5" s="38" t="s">
        <v>126</v>
      </c>
    </row>
    <row r="6" spans="2:15" ht="45" x14ac:dyDescent="0.25">
      <c r="B6" s="31">
        <v>90</v>
      </c>
      <c r="C6" s="30">
        <v>3960</v>
      </c>
      <c r="D6" s="30" t="s">
        <v>3</v>
      </c>
      <c r="E6" s="32" t="s">
        <v>5</v>
      </c>
      <c r="G6" s="31">
        <v>408</v>
      </c>
      <c r="H6" s="30">
        <v>7300</v>
      </c>
      <c r="I6" s="30" t="s">
        <v>4</v>
      </c>
      <c r="J6" s="37" t="s">
        <v>1</v>
      </c>
      <c r="L6" s="31">
        <v>393</v>
      </c>
      <c r="M6" s="30">
        <v>18366</v>
      </c>
      <c r="N6" s="30" t="s">
        <v>3</v>
      </c>
      <c r="O6" s="38" t="s">
        <v>126</v>
      </c>
    </row>
    <row r="7" spans="2:15" ht="45" x14ac:dyDescent="0.25">
      <c r="B7" s="31">
        <v>100</v>
      </c>
      <c r="C7" s="30">
        <v>594</v>
      </c>
      <c r="D7" s="30" t="s">
        <v>3</v>
      </c>
      <c r="E7" s="32" t="s">
        <v>5</v>
      </c>
      <c r="G7" s="31">
        <v>408</v>
      </c>
      <c r="H7" s="30">
        <v>521</v>
      </c>
      <c r="I7" s="30" t="s">
        <v>7</v>
      </c>
      <c r="J7" s="37" t="s">
        <v>1</v>
      </c>
      <c r="L7" s="31">
        <v>569</v>
      </c>
      <c r="M7" s="30">
        <v>3767</v>
      </c>
      <c r="N7" s="30" t="s">
        <v>3</v>
      </c>
      <c r="O7" s="38" t="s">
        <v>126</v>
      </c>
    </row>
    <row r="8" spans="2:15" ht="45" x14ac:dyDescent="0.25">
      <c r="B8" s="31">
        <v>103</v>
      </c>
      <c r="C8" s="30">
        <v>4776</v>
      </c>
      <c r="D8" s="30" t="s">
        <v>4</v>
      </c>
      <c r="E8" s="32" t="s">
        <v>5</v>
      </c>
      <c r="G8" s="31">
        <v>532</v>
      </c>
      <c r="H8" s="30">
        <v>3101</v>
      </c>
      <c r="I8" s="30" t="s">
        <v>4</v>
      </c>
      <c r="J8" s="37" t="s">
        <v>1</v>
      </c>
      <c r="L8" s="31">
        <v>569</v>
      </c>
      <c r="M8" s="30">
        <v>2000</v>
      </c>
      <c r="N8" s="30" t="s">
        <v>4</v>
      </c>
      <c r="O8" s="38" t="s">
        <v>126</v>
      </c>
    </row>
    <row r="9" spans="2:15" ht="45" x14ac:dyDescent="0.25">
      <c r="B9" s="31">
        <v>104</v>
      </c>
      <c r="C9" s="30">
        <v>2549</v>
      </c>
      <c r="D9" s="30" t="s">
        <v>4</v>
      </c>
      <c r="E9" s="32" t="s">
        <v>5</v>
      </c>
      <c r="G9" s="31">
        <v>546</v>
      </c>
      <c r="H9" s="30">
        <v>1577</v>
      </c>
      <c r="I9" s="30" t="s">
        <v>3</v>
      </c>
      <c r="J9" s="37" t="s">
        <v>1</v>
      </c>
      <c r="L9" s="31">
        <v>570</v>
      </c>
      <c r="M9" s="30">
        <v>7783</v>
      </c>
      <c r="N9" s="30" t="s">
        <v>3</v>
      </c>
      <c r="O9" s="38" t="s">
        <v>126</v>
      </c>
    </row>
    <row r="10" spans="2:15" ht="45" x14ac:dyDescent="0.25">
      <c r="B10" s="31">
        <v>105</v>
      </c>
      <c r="C10" s="30">
        <v>4114</v>
      </c>
      <c r="D10" s="30" t="s">
        <v>4</v>
      </c>
      <c r="E10" s="32" t="s">
        <v>5</v>
      </c>
      <c r="H10">
        <f>SUM(H2:H9)</f>
        <v>23438</v>
      </c>
      <c r="L10" s="31">
        <v>570</v>
      </c>
      <c r="M10" s="30">
        <v>5000</v>
      </c>
      <c r="N10" s="30" t="s">
        <v>4</v>
      </c>
      <c r="O10" s="38" t="s">
        <v>126</v>
      </c>
    </row>
    <row r="11" spans="2:15" ht="45" x14ac:dyDescent="0.25">
      <c r="B11" s="31">
        <v>106</v>
      </c>
      <c r="C11" s="30">
        <v>2182</v>
      </c>
      <c r="D11" s="30" t="s">
        <v>4</v>
      </c>
      <c r="E11" s="32" t="s">
        <v>5</v>
      </c>
      <c r="L11" s="31">
        <v>571</v>
      </c>
      <c r="M11" s="30">
        <v>6469</v>
      </c>
      <c r="N11" s="30" t="s">
        <v>4</v>
      </c>
      <c r="O11" s="38" t="s">
        <v>126</v>
      </c>
    </row>
    <row r="12" spans="2:15" ht="45" x14ac:dyDescent="0.25">
      <c r="B12" s="31">
        <v>107</v>
      </c>
      <c r="C12" s="30">
        <v>7777</v>
      </c>
      <c r="D12" s="30" t="s">
        <v>4</v>
      </c>
      <c r="E12" s="32" t="s">
        <v>5</v>
      </c>
      <c r="L12" s="31">
        <v>572</v>
      </c>
      <c r="M12" s="30">
        <v>7261</v>
      </c>
      <c r="N12" s="30" t="s">
        <v>3</v>
      </c>
      <c r="O12" s="38" t="s">
        <v>126</v>
      </c>
    </row>
    <row r="13" spans="2:15" ht="45" x14ac:dyDescent="0.25">
      <c r="B13" s="31">
        <v>108</v>
      </c>
      <c r="C13" s="30">
        <v>14195</v>
      </c>
      <c r="D13" s="30" t="s">
        <v>4</v>
      </c>
      <c r="E13" s="32" t="s">
        <v>5</v>
      </c>
      <c r="L13" s="31">
        <v>573</v>
      </c>
      <c r="M13" s="30">
        <v>4003</v>
      </c>
      <c r="N13" s="30" t="s">
        <v>4</v>
      </c>
      <c r="O13" s="38" t="s">
        <v>126</v>
      </c>
    </row>
    <row r="14" spans="2:15" ht="45" x14ac:dyDescent="0.25">
      <c r="B14" s="31">
        <v>109</v>
      </c>
      <c r="C14" s="30">
        <v>14265</v>
      </c>
      <c r="D14" s="30" t="s">
        <v>4</v>
      </c>
      <c r="E14" s="32" t="s">
        <v>5</v>
      </c>
      <c r="L14" s="31">
        <v>574</v>
      </c>
      <c r="M14" s="30">
        <v>4477</v>
      </c>
      <c r="N14" s="30" t="s">
        <v>4</v>
      </c>
      <c r="O14" s="38" t="s">
        <v>126</v>
      </c>
    </row>
    <row r="15" spans="2:15" ht="45" x14ac:dyDescent="0.25">
      <c r="B15" s="31">
        <v>110</v>
      </c>
      <c r="C15" s="30">
        <v>10718</v>
      </c>
      <c r="D15" s="30" t="s">
        <v>4</v>
      </c>
      <c r="E15" s="32" t="s">
        <v>5</v>
      </c>
      <c r="L15" s="31">
        <v>575</v>
      </c>
      <c r="M15" s="30">
        <v>4000</v>
      </c>
      <c r="N15" s="30" t="s">
        <v>3</v>
      </c>
      <c r="O15" s="38" t="s">
        <v>126</v>
      </c>
    </row>
    <row r="16" spans="2:15" ht="45" x14ac:dyDescent="0.25">
      <c r="B16" s="31">
        <v>111</v>
      </c>
      <c r="C16" s="30">
        <v>4579</v>
      </c>
      <c r="D16" s="30" t="s">
        <v>4</v>
      </c>
      <c r="E16" s="32" t="s">
        <v>5</v>
      </c>
      <c r="L16" s="31">
        <v>575</v>
      </c>
      <c r="M16" s="30">
        <v>5662</v>
      </c>
      <c r="N16" s="30" t="s">
        <v>4</v>
      </c>
      <c r="O16" s="38" t="s">
        <v>126</v>
      </c>
    </row>
    <row r="17" spans="2:15" ht="45" x14ac:dyDescent="0.25">
      <c r="B17" s="31">
        <v>112</v>
      </c>
      <c r="C17" s="30">
        <v>6174</v>
      </c>
      <c r="D17" s="30" t="s">
        <v>4</v>
      </c>
      <c r="E17" s="32" t="s">
        <v>5</v>
      </c>
      <c r="L17" s="31">
        <v>576</v>
      </c>
      <c r="M17" s="30">
        <v>3000</v>
      </c>
      <c r="N17" s="30" t="s">
        <v>4</v>
      </c>
      <c r="O17" s="38" t="s">
        <v>126</v>
      </c>
    </row>
    <row r="18" spans="2:15" ht="45" x14ac:dyDescent="0.25">
      <c r="B18" s="31">
        <v>113</v>
      </c>
      <c r="C18" s="30">
        <v>6414</v>
      </c>
      <c r="D18" s="30" t="s">
        <v>4</v>
      </c>
      <c r="E18" s="32" t="s">
        <v>5</v>
      </c>
      <c r="L18" s="31">
        <v>576</v>
      </c>
      <c r="M18" s="30">
        <v>3000</v>
      </c>
      <c r="N18" s="30" t="s">
        <v>4</v>
      </c>
      <c r="O18" s="38" t="s">
        <v>126</v>
      </c>
    </row>
    <row r="19" spans="2:15" ht="45" x14ac:dyDescent="0.25">
      <c r="B19" s="31">
        <v>114</v>
      </c>
      <c r="C19" s="30">
        <v>3283</v>
      </c>
      <c r="D19" s="30" t="s">
        <v>4</v>
      </c>
      <c r="E19" s="32" t="s">
        <v>5</v>
      </c>
      <c r="L19" s="31">
        <v>576</v>
      </c>
      <c r="M19" s="30">
        <v>2750</v>
      </c>
      <c r="N19" s="30" t="s">
        <v>3</v>
      </c>
      <c r="O19" s="38" t="s">
        <v>126</v>
      </c>
    </row>
    <row r="20" spans="2:15" ht="45" x14ac:dyDescent="0.25">
      <c r="B20" s="31">
        <v>115</v>
      </c>
      <c r="C20" s="30">
        <v>9784</v>
      </c>
      <c r="D20" s="30" t="s">
        <v>4</v>
      </c>
      <c r="E20" s="32" t="s">
        <v>5</v>
      </c>
      <c r="L20" s="31">
        <v>577</v>
      </c>
      <c r="M20" s="30">
        <v>9829</v>
      </c>
      <c r="N20" s="30" t="s">
        <v>4</v>
      </c>
      <c r="O20" s="38" t="s">
        <v>126</v>
      </c>
    </row>
    <row r="21" spans="2:15" ht="45" x14ac:dyDescent="0.25">
      <c r="B21" s="31">
        <v>116</v>
      </c>
      <c r="C21" s="30">
        <v>11036</v>
      </c>
      <c r="D21" s="30" t="s">
        <v>4</v>
      </c>
      <c r="E21" s="32" t="s">
        <v>5</v>
      </c>
      <c r="L21" s="31">
        <v>577</v>
      </c>
      <c r="M21" s="30">
        <v>9000</v>
      </c>
      <c r="N21" s="30" t="s">
        <v>4</v>
      </c>
      <c r="O21" s="38" t="s">
        <v>126</v>
      </c>
    </row>
    <row r="22" spans="2:15" ht="45" x14ac:dyDescent="0.25">
      <c r="B22" s="31">
        <v>117</v>
      </c>
      <c r="C22" s="30">
        <v>7195</v>
      </c>
      <c r="D22" s="30" t="s">
        <v>4</v>
      </c>
      <c r="E22" s="32" t="s">
        <v>5</v>
      </c>
      <c r="L22" s="31">
        <v>578</v>
      </c>
      <c r="M22" s="30">
        <v>986</v>
      </c>
      <c r="N22" s="30" t="s">
        <v>7</v>
      </c>
      <c r="O22" s="38" t="s">
        <v>126</v>
      </c>
    </row>
    <row r="23" spans="2:15" ht="45" x14ac:dyDescent="0.25">
      <c r="B23" s="31">
        <v>118</v>
      </c>
      <c r="C23" s="30">
        <v>10624</v>
      </c>
      <c r="D23" s="30" t="s">
        <v>4</v>
      </c>
      <c r="E23" s="32" t="s">
        <v>5</v>
      </c>
      <c r="L23" s="31">
        <v>579</v>
      </c>
      <c r="M23" s="30">
        <v>3409</v>
      </c>
      <c r="N23" s="30" t="s">
        <v>3</v>
      </c>
      <c r="O23" s="38" t="s">
        <v>126</v>
      </c>
    </row>
    <row r="24" spans="2:15" ht="45" x14ac:dyDescent="0.25">
      <c r="B24" s="31">
        <v>119</v>
      </c>
      <c r="C24" s="30">
        <v>2495</v>
      </c>
      <c r="D24" s="30" t="s">
        <v>4</v>
      </c>
      <c r="E24" s="32" t="s">
        <v>5</v>
      </c>
      <c r="L24" s="31">
        <v>579</v>
      </c>
      <c r="M24" s="30">
        <v>7000</v>
      </c>
      <c r="N24" s="30" t="s">
        <v>4</v>
      </c>
      <c r="O24" s="38" t="s">
        <v>126</v>
      </c>
    </row>
    <row r="25" spans="2:15" ht="45" x14ac:dyDescent="0.25">
      <c r="B25" s="31">
        <v>120</v>
      </c>
      <c r="C25" s="30">
        <v>6152</v>
      </c>
      <c r="D25" s="30" t="s">
        <v>4</v>
      </c>
      <c r="E25" s="32" t="s">
        <v>5</v>
      </c>
      <c r="L25" s="31">
        <v>580</v>
      </c>
      <c r="M25" s="30">
        <v>8656</v>
      </c>
      <c r="N25" s="30" t="s">
        <v>4</v>
      </c>
      <c r="O25" s="38" t="s">
        <v>126</v>
      </c>
    </row>
    <row r="26" spans="2:15" ht="45" x14ac:dyDescent="0.25">
      <c r="B26" s="31">
        <v>121</v>
      </c>
      <c r="C26" s="30">
        <v>5901</v>
      </c>
      <c r="D26" s="30" t="s">
        <v>4</v>
      </c>
      <c r="E26" s="32" t="s">
        <v>5</v>
      </c>
      <c r="L26" s="31">
        <v>581</v>
      </c>
      <c r="M26" s="30">
        <v>7549</v>
      </c>
      <c r="N26" s="30" t="s">
        <v>3</v>
      </c>
      <c r="O26" s="38" t="s">
        <v>126</v>
      </c>
    </row>
    <row r="27" spans="2:15" ht="45" x14ac:dyDescent="0.25">
      <c r="B27" s="31">
        <v>122</v>
      </c>
      <c r="C27" s="30">
        <v>3949</v>
      </c>
      <c r="D27" s="30" t="s">
        <v>4</v>
      </c>
      <c r="E27" s="32" t="s">
        <v>5</v>
      </c>
      <c r="L27" s="31">
        <v>581</v>
      </c>
      <c r="M27" s="30">
        <v>8000</v>
      </c>
      <c r="N27" s="30" t="s">
        <v>4</v>
      </c>
      <c r="O27" s="38" t="s">
        <v>126</v>
      </c>
    </row>
    <row r="28" spans="2:15" ht="45" x14ac:dyDescent="0.25">
      <c r="B28" s="31">
        <v>123</v>
      </c>
      <c r="C28" s="30">
        <v>8110</v>
      </c>
      <c r="D28" s="30" t="s">
        <v>4</v>
      </c>
      <c r="E28" s="32" t="s">
        <v>5</v>
      </c>
      <c r="L28" s="31">
        <v>581</v>
      </c>
      <c r="M28" s="30">
        <v>10000</v>
      </c>
      <c r="N28" s="30" t="s">
        <v>2</v>
      </c>
      <c r="O28" s="38" t="s">
        <v>126</v>
      </c>
    </row>
    <row r="29" spans="2:15" ht="45" x14ac:dyDescent="0.25">
      <c r="B29" s="31">
        <v>124</v>
      </c>
      <c r="C29" s="30">
        <v>7337</v>
      </c>
      <c r="D29" s="30" t="s">
        <v>4</v>
      </c>
      <c r="E29" s="32" t="s">
        <v>5</v>
      </c>
      <c r="L29" s="31">
        <v>582</v>
      </c>
      <c r="M29" s="30">
        <v>5903</v>
      </c>
      <c r="N29" s="30" t="s">
        <v>0</v>
      </c>
      <c r="O29" s="38" t="s">
        <v>126</v>
      </c>
    </row>
    <row r="30" spans="2:15" ht="45" x14ac:dyDescent="0.25">
      <c r="B30" s="31">
        <v>125</v>
      </c>
      <c r="C30" s="30">
        <v>5913</v>
      </c>
      <c r="D30" s="30" t="s">
        <v>4</v>
      </c>
      <c r="E30" s="32" t="s">
        <v>5</v>
      </c>
      <c r="L30" s="31">
        <v>582</v>
      </c>
      <c r="M30" s="30">
        <v>3000</v>
      </c>
      <c r="N30" s="30" t="s">
        <v>3</v>
      </c>
      <c r="O30" s="38" t="s">
        <v>126</v>
      </c>
    </row>
    <row r="31" spans="2:15" ht="45" x14ac:dyDescent="0.25">
      <c r="B31" s="31">
        <v>126</v>
      </c>
      <c r="C31" s="30">
        <v>3830</v>
      </c>
      <c r="D31" s="30" t="s">
        <v>4</v>
      </c>
      <c r="E31" s="32" t="s">
        <v>5</v>
      </c>
      <c r="L31" s="31">
        <v>582</v>
      </c>
      <c r="M31" s="30">
        <v>2000</v>
      </c>
      <c r="N31" s="30" t="s">
        <v>2</v>
      </c>
      <c r="O31" s="38" t="s">
        <v>126</v>
      </c>
    </row>
    <row r="32" spans="2:15" ht="45" x14ac:dyDescent="0.25">
      <c r="B32" s="31">
        <v>127</v>
      </c>
      <c r="C32" s="30">
        <v>3170</v>
      </c>
      <c r="D32" s="30" t="s">
        <v>4</v>
      </c>
      <c r="E32" s="32" t="s">
        <v>5</v>
      </c>
      <c r="L32" s="31" t="s">
        <v>127</v>
      </c>
      <c r="M32" s="30">
        <v>2394</v>
      </c>
      <c r="N32" s="30" t="s">
        <v>7</v>
      </c>
      <c r="O32" s="38" t="s">
        <v>126</v>
      </c>
    </row>
    <row r="33" spans="2:15" ht="45" x14ac:dyDescent="0.25">
      <c r="B33" s="31">
        <v>128</v>
      </c>
      <c r="C33" s="30">
        <v>5407</v>
      </c>
      <c r="D33" s="30" t="s">
        <v>4</v>
      </c>
      <c r="E33" s="32" t="s">
        <v>5</v>
      </c>
      <c r="L33" s="31" t="s">
        <v>128</v>
      </c>
      <c r="M33" s="30">
        <v>952</v>
      </c>
      <c r="N33" s="30" t="s">
        <v>3</v>
      </c>
      <c r="O33" s="38" t="s">
        <v>126</v>
      </c>
    </row>
    <row r="34" spans="2:15" ht="45" x14ac:dyDescent="0.25">
      <c r="B34" s="31">
        <v>129</v>
      </c>
      <c r="C34" s="30">
        <v>5367</v>
      </c>
      <c r="D34" s="30" t="s">
        <v>4</v>
      </c>
      <c r="E34" s="32" t="s">
        <v>5</v>
      </c>
      <c r="L34" s="31" t="s">
        <v>128</v>
      </c>
      <c r="M34" s="30">
        <v>2000</v>
      </c>
      <c r="N34" s="30" t="s">
        <v>4</v>
      </c>
      <c r="O34" s="38" t="s">
        <v>126</v>
      </c>
    </row>
    <row r="35" spans="2:15" ht="45" x14ac:dyDescent="0.25">
      <c r="B35" s="31">
        <v>130</v>
      </c>
      <c r="C35" s="30">
        <v>4731</v>
      </c>
      <c r="D35" s="30" t="s">
        <v>4</v>
      </c>
      <c r="E35" s="32" t="s">
        <v>5</v>
      </c>
      <c r="L35" s="31" t="s">
        <v>129</v>
      </c>
      <c r="M35" s="30">
        <v>1292</v>
      </c>
      <c r="N35" s="30" t="s">
        <v>3</v>
      </c>
      <c r="O35" s="38" t="s">
        <v>126</v>
      </c>
    </row>
    <row r="36" spans="2:15" ht="45" x14ac:dyDescent="0.25">
      <c r="B36" s="31">
        <v>131</v>
      </c>
      <c r="C36" s="30">
        <v>900</v>
      </c>
      <c r="D36" s="30" t="s">
        <v>4</v>
      </c>
      <c r="E36" s="32" t="s">
        <v>5</v>
      </c>
      <c r="L36" s="31" t="s">
        <v>129</v>
      </c>
      <c r="M36" s="30">
        <v>2000</v>
      </c>
      <c r="N36" s="30" t="s">
        <v>4</v>
      </c>
      <c r="O36" s="38" t="s">
        <v>126</v>
      </c>
    </row>
    <row r="37" spans="2:15" ht="45" x14ac:dyDescent="0.25">
      <c r="B37" s="31">
        <v>132</v>
      </c>
      <c r="C37" s="30">
        <v>4651</v>
      </c>
      <c r="D37" s="30" t="s">
        <v>4</v>
      </c>
      <c r="E37" s="32" t="s">
        <v>5</v>
      </c>
      <c r="L37" s="31">
        <v>586</v>
      </c>
      <c r="M37" s="30">
        <v>4374</v>
      </c>
      <c r="N37" s="30" t="s">
        <v>3</v>
      </c>
      <c r="O37" s="38" t="s">
        <v>126</v>
      </c>
    </row>
    <row r="38" spans="2:15" ht="45" x14ac:dyDescent="0.25">
      <c r="B38" s="31">
        <v>133</v>
      </c>
      <c r="C38" s="30">
        <v>3315</v>
      </c>
      <c r="D38" s="30" t="s">
        <v>4</v>
      </c>
      <c r="E38" s="32" t="s">
        <v>5</v>
      </c>
      <c r="L38" s="31">
        <v>587</v>
      </c>
      <c r="M38" s="30">
        <v>3405</v>
      </c>
      <c r="N38" s="30" t="s">
        <v>3</v>
      </c>
      <c r="O38" s="38" t="s">
        <v>126</v>
      </c>
    </row>
    <row r="39" spans="2:15" ht="45" x14ac:dyDescent="0.25">
      <c r="B39" s="31">
        <v>134</v>
      </c>
      <c r="C39" s="30">
        <v>4561</v>
      </c>
      <c r="D39" s="30" t="s">
        <v>4</v>
      </c>
      <c r="E39" s="32" t="s">
        <v>5</v>
      </c>
      <c r="L39" s="31">
        <v>590</v>
      </c>
      <c r="M39" s="30">
        <v>1462</v>
      </c>
      <c r="N39" s="30" t="s">
        <v>4</v>
      </c>
      <c r="O39" s="38" t="s">
        <v>126</v>
      </c>
    </row>
    <row r="40" spans="2:15" ht="45" x14ac:dyDescent="0.25">
      <c r="B40" s="31">
        <v>135</v>
      </c>
      <c r="C40" s="30">
        <v>3070</v>
      </c>
      <c r="D40" s="30" t="s">
        <v>4</v>
      </c>
      <c r="E40" s="32" t="s">
        <v>5</v>
      </c>
      <c r="L40" s="31">
        <v>590</v>
      </c>
      <c r="M40" s="30">
        <v>2000</v>
      </c>
      <c r="N40" s="30" t="s">
        <v>3</v>
      </c>
      <c r="O40" s="38" t="s">
        <v>126</v>
      </c>
    </row>
    <row r="41" spans="2:15" ht="45" x14ac:dyDescent="0.25">
      <c r="B41" s="31">
        <v>139</v>
      </c>
      <c r="C41" s="30">
        <v>2455</v>
      </c>
      <c r="D41" s="30" t="s">
        <v>4</v>
      </c>
      <c r="E41" s="32" t="s">
        <v>5</v>
      </c>
      <c r="L41" s="31">
        <v>598</v>
      </c>
      <c r="M41" s="30">
        <v>582</v>
      </c>
      <c r="N41" s="30" t="s">
        <v>3</v>
      </c>
      <c r="O41" s="38" t="s">
        <v>126</v>
      </c>
    </row>
    <row r="42" spans="2:15" ht="45" x14ac:dyDescent="0.25">
      <c r="B42" s="31">
        <v>141</v>
      </c>
      <c r="C42" s="30">
        <v>4801</v>
      </c>
      <c r="D42" s="30" t="s">
        <v>4</v>
      </c>
      <c r="E42" s="32" t="s">
        <v>5</v>
      </c>
      <c r="L42" s="31">
        <v>598</v>
      </c>
      <c r="M42" s="30">
        <v>2000</v>
      </c>
      <c r="N42" s="30" t="s">
        <v>4</v>
      </c>
      <c r="O42" s="38" t="s">
        <v>126</v>
      </c>
    </row>
    <row r="43" spans="2:15" ht="45" x14ac:dyDescent="0.25">
      <c r="B43" s="31">
        <v>142</v>
      </c>
      <c r="C43" s="30">
        <v>5353</v>
      </c>
      <c r="D43" s="30" t="s">
        <v>4</v>
      </c>
      <c r="E43" s="32" t="s">
        <v>5</v>
      </c>
      <c r="L43" s="31">
        <v>599</v>
      </c>
      <c r="M43" s="30">
        <v>7000</v>
      </c>
      <c r="N43" s="30" t="s">
        <v>4</v>
      </c>
      <c r="O43" s="38" t="s">
        <v>126</v>
      </c>
    </row>
    <row r="44" spans="2:15" ht="45" x14ac:dyDescent="0.25">
      <c r="B44" s="31" t="s">
        <v>94</v>
      </c>
      <c r="C44" s="30">
        <v>8149</v>
      </c>
      <c r="D44" s="30" t="s">
        <v>4</v>
      </c>
      <c r="E44" s="32" t="s">
        <v>5</v>
      </c>
      <c r="L44" s="31">
        <v>599</v>
      </c>
      <c r="M44" s="30">
        <v>516</v>
      </c>
      <c r="N44" s="30" t="s">
        <v>3</v>
      </c>
      <c r="O44" s="38" t="s">
        <v>126</v>
      </c>
    </row>
    <row r="45" spans="2:15" ht="45" x14ac:dyDescent="0.25">
      <c r="B45" s="31" t="s">
        <v>95</v>
      </c>
      <c r="C45" s="30">
        <v>1776</v>
      </c>
      <c r="D45" s="30" t="s">
        <v>4</v>
      </c>
      <c r="E45" s="32" t="s">
        <v>5</v>
      </c>
      <c r="L45" s="31">
        <v>591</v>
      </c>
      <c r="M45" s="30">
        <v>2000</v>
      </c>
      <c r="N45" s="30" t="s">
        <v>3</v>
      </c>
      <c r="O45" s="38" t="s">
        <v>126</v>
      </c>
    </row>
    <row r="46" spans="2:15" ht="45" x14ac:dyDescent="0.25">
      <c r="B46" s="31" t="s">
        <v>96</v>
      </c>
      <c r="C46" s="30">
        <v>6666</v>
      </c>
      <c r="D46" s="30" t="s">
        <v>4</v>
      </c>
      <c r="E46" s="32" t="s">
        <v>5</v>
      </c>
      <c r="L46" s="31">
        <v>591</v>
      </c>
      <c r="M46" s="30">
        <v>2682</v>
      </c>
      <c r="N46" s="30" t="s">
        <v>4</v>
      </c>
      <c r="O46" s="38" t="s">
        <v>126</v>
      </c>
    </row>
    <row r="47" spans="2:15" ht="45" x14ac:dyDescent="0.25">
      <c r="B47" s="31" t="s">
        <v>97</v>
      </c>
      <c r="C47" s="30">
        <v>722</v>
      </c>
      <c r="D47" s="30" t="s">
        <v>4</v>
      </c>
      <c r="E47" s="32" t="s">
        <v>5</v>
      </c>
      <c r="L47" s="31">
        <v>592</v>
      </c>
      <c r="M47" s="30">
        <v>2718</v>
      </c>
      <c r="N47" s="30" t="s">
        <v>4</v>
      </c>
      <c r="O47" s="38" t="s">
        <v>126</v>
      </c>
    </row>
    <row r="48" spans="2:15" ht="45" x14ac:dyDescent="0.25">
      <c r="B48" s="31" t="s">
        <v>98</v>
      </c>
      <c r="C48" s="30">
        <v>7004</v>
      </c>
      <c r="D48" s="30" t="s">
        <v>4</v>
      </c>
      <c r="E48" s="32" t="s">
        <v>5</v>
      </c>
      <c r="L48" s="31">
        <v>592</v>
      </c>
      <c r="M48" s="30">
        <v>1500</v>
      </c>
      <c r="N48" s="30" t="s">
        <v>3</v>
      </c>
      <c r="O48" s="38" t="s">
        <v>126</v>
      </c>
    </row>
    <row r="49" spans="2:15" ht="45" x14ac:dyDescent="0.25">
      <c r="B49" s="31" t="s">
        <v>99</v>
      </c>
      <c r="C49" s="30">
        <v>14544</v>
      </c>
      <c r="D49" s="30" t="s">
        <v>4</v>
      </c>
      <c r="E49" s="32" t="s">
        <v>5</v>
      </c>
      <c r="L49" s="31">
        <v>593</v>
      </c>
      <c r="M49" s="30">
        <v>1368</v>
      </c>
      <c r="N49" s="30" t="s">
        <v>3</v>
      </c>
      <c r="O49" s="38" t="s">
        <v>126</v>
      </c>
    </row>
    <row r="50" spans="2:15" ht="45" x14ac:dyDescent="0.25">
      <c r="B50" s="31" t="s">
        <v>100</v>
      </c>
      <c r="C50" s="30">
        <v>6003</v>
      </c>
      <c r="D50" s="30" t="s">
        <v>4</v>
      </c>
      <c r="E50" s="32" t="s">
        <v>5</v>
      </c>
      <c r="L50" s="31">
        <v>593</v>
      </c>
      <c r="M50" s="30">
        <v>2000</v>
      </c>
      <c r="N50" s="30" t="s">
        <v>4</v>
      </c>
      <c r="O50" s="38" t="s">
        <v>126</v>
      </c>
    </row>
    <row r="51" spans="2:15" ht="45" x14ac:dyDescent="0.25">
      <c r="B51" s="31" t="s">
        <v>101</v>
      </c>
      <c r="C51" s="30">
        <v>6963</v>
      </c>
      <c r="D51" s="30" t="s">
        <v>4</v>
      </c>
      <c r="E51" s="32" t="s">
        <v>5</v>
      </c>
      <c r="L51" s="31">
        <v>594</v>
      </c>
      <c r="M51" s="30">
        <v>5298</v>
      </c>
      <c r="N51" s="30" t="s">
        <v>4</v>
      </c>
      <c r="O51" s="38" t="s">
        <v>126</v>
      </c>
    </row>
    <row r="52" spans="2:15" ht="45" x14ac:dyDescent="0.25">
      <c r="B52" s="31" t="s">
        <v>102</v>
      </c>
      <c r="C52" s="30">
        <v>6170</v>
      </c>
      <c r="D52" s="30" t="s">
        <v>4</v>
      </c>
      <c r="E52" s="32" t="s">
        <v>5</v>
      </c>
      <c r="L52" s="31">
        <v>594</v>
      </c>
      <c r="M52" s="30">
        <v>3000</v>
      </c>
      <c r="N52" s="30" t="s">
        <v>3</v>
      </c>
      <c r="O52" s="38" t="s">
        <v>126</v>
      </c>
    </row>
    <row r="53" spans="2:15" ht="45" x14ac:dyDescent="0.25">
      <c r="B53" s="31" t="s">
        <v>103</v>
      </c>
      <c r="C53" s="30">
        <v>4345</v>
      </c>
      <c r="D53" s="30" t="s">
        <v>4</v>
      </c>
      <c r="E53" s="32" t="s">
        <v>5</v>
      </c>
      <c r="L53" s="31">
        <v>595</v>
      </c>
      <c r="M53" s="30">
        <v>1300</v>
      </c>
      <c r="N53" s="30" t="s">
        <v>4</v>
      </c>
      <c r="O53" s="38" t="s">
        <v>126</v>
      </c>
    </row>
    <row r="54" spans="2:15" ht="45" x14ac:dyDescent="0.25">
      <c r="B54" s="31" t="s">
        <v>104</v>
      </c>
      <c r="C54" s="30">
        <v>4891</v>
      </c>
      <c r="D54" s="30" t="s">
        <v>4</v>
      </c>
      <c r="E54" s="32" t="s">
        <v>5</v>
      </c>
      <c r="L54" s="31">
        <v>595</v>
      </c>
      <c r="M54" s="30">
        <v>655</v>
      </c>
      <c r="N54" s="30" t="s">
        <v>3</v>
      </c>
      <c r="O54" s="38" t="s">
        <v>126</v>
      </c>
    </row>
    <row r="55" spans="2:15" ht="45" x14ac:dyDescent="0.25">
      <c r="B55" s="31" t="s">
        <v>105</v>
      </c>
      <c r="C55" s="30">
        <v>8546</v>
      </c>
      <c r="D55" s="30" t="s">
        <v>4</v>
      </c>
      <c r="E55" s="32" t="s">
        <v>5</v>
      </c>
      <c r="L55" s="31">
        <v>596</v>
      </c>
      <c r="M55" s="30">
        <v>3858</v>
      </c>
      <c r="N55" s="30" t="s">
        <v>4</v>
      </c>
      <c r="O55" s="38" t="s">
        <v>126</v>
      </c>
    </row>
    <row r="56" spans="2:15" ht="45" x14ac:dyDescent="0.25">
      <c r="B56" s="31" t="s">
        <v>106</v>
      </c>
      <c r="C56" s="30">
        <v>4924</v>
      </c>
      <c r="D56" s="30" t="s">
        <v>4</v>
      </c>
      <c r="E56" s="32" t="s">
        <v>5</v>
      </c>
      <c r="L56" s="31">
        <v>596</v>
      </c>
      <c r="M56" s="30">
        <v>1500</v>
      </c>
      <c r="N56" s="30" t="s">
        <v>3</v>
      </c>
      <c r="O56" s="38" t="s">
        <v>126</v>
      </c>
    </row>
    <row r="57" spans="2:15" ht="45" x14ac:dyDescent="0.25">
      <c r="B57" s="31" t="s">
        <v>107</v>
      </c>
      <c r="C57" s="30">
        <v>4643</v>
      </c>
      <c r="D57" s="30" t="s">
        <v>4</v>
      </c>
      <c r="E57" s="32" t="s">
        <v>5</v>
      </c>
      <c r="L57" s="31">
        <v>597</v>
      </c>
      <c r="M57" s="30">
        <v>1500</v>
      </c>
      <c r="N57" s="30" t="s">
        <v>3</v>
      </c>
      <c r="O57" s="38" t="s">
        <v>126</v>
      </c>
    </row>
    <row r="58" spans="2:15" ht="45" x14ac:dyDescent="0.25">
      <c r="B58" s="31" t="s">
        <v>108</v>
      </c>
      <c r="C58" s="30">
        <v>3695</v>
      </c>
      <c r="D58" s="30" t="s">
        <v>4</v>
      </c>
      <c r="E58" s="32" t="s">
        <v>5</v>
      </c>
      <c r="L58" s="31">
        <v>597</v>
      </c>
      <c r="M58" s="30">
        <v>3508</v>
      </c>
      <c r="N58" s="30" t="s">
        <v>4</v>
      </c>
      <c r="O58" s="38" t="s">
        <v>126</v>
      </c>
    </row>
    <row r="59" spans="2:15" x14ac:dyDescent="0.25">
      <c r="B59" s="31" t="s">
        <v>109</v>
      </c>
      <c r="C59" s="30">
        <v>1931</v>
      </c>
      <c r="D59" s="30" t="s">
        <v>4</v>
      </c>
      <c r="E59" s="32" t="s">
        <v>5</v>
      </c>
      <c r="L59" s="31">
        <v>1121</v>
      </c>
      <c r="M59" s="30">
        <v>6153</v>
      </c>
      <c r="N59" s="30" t="s">
        <v>3</v>
      </c>
      <c r="O59" s="41" t="s">
        <v>5</v>
      </c>
    </row>
    <row r="60" spans="2:15" x14ac:dyDescent="0.25">
      <c r="B60" s="31" t="s">
        <v>110</v>
      </c>
      <c r="C60" s="30">
        <v>3957</v>
      </c>
      <c r="D60" s="30" t="s">
        <v>4</v>
      </c>
      <c r="E60" s="32" t="s">
        <v>5</v>
      </c>
      <c r="L60" s="31">
        <v>1121</v>
      </c>
      <c r="M60" s="30">
        <v>5000</v>
      </c>
      <c r="N60" s="30" t="s">
        <v>4</v>
      </c>
      <c r="O60" s="41" t="s">
        <v>5</v>
      </c>
    </row>
    <row r="61" spans="2:15" x14ac:dyDescent="0.25">
      <c r="B61" s="31" t="s">
        <v>111</v>
      </c>
      <c r="C61" s="30">
        <v>3232</v>
      </c>
      <c r="D61" s="30" t="s">
        <v>4</v>
      </c>
      <c r="E61" s="32" t="s">
        <v>5</v>
      </c>
      <c r="L61" s="31">
        <v>1122</v>
      </c>
      <c r="M61" s="30">
        <v>5000</v>
      </c>
      <c r="N61" s="30" t="s">
        <v>4</v>
      </c>
      <c r="O61" s="41" t="s">
        <v>5</v>
      </c>
    </row>
    <row r="62" spans="2:15" x14ac:dyDescent="0.25">
      <c r="B62" s="31" t="s">
        <v>112</v>
      </c>
      <c r="C62" s="30">
        <v>3558</v>
      </c>
      <c r="D62" s="30" t="s">
        <v>4</v>
      </c>
      <c r="E62" s="32" t="s">
        <v>5</v>
      </c>
      <c r="L62" s="31">
        <v>1122</v>
      </c>
      <c r="M62" s="30">
        <v>7032</v>
      </c>
      <c r="N62" s="30" t="s">
        <v>3</v>
      </c>
      <c r="O62" s="41" t="s">
        <v>5</v>
      </c>
    </row>
    <row r="63" spans="2:15" x14ac:dyDescent="0.25">
      <c r="B63" s="31" t="s">
        <v>230</v>
      </c>
      <c r="C63" s="30">
        <v>965</v>
      </c>
      <c r="D63" s="30" t="s">
        <v>4</v>
      </c>
      <c r="E63" s="32" t="s">
        <v>5</v>
      </c>
      <c r="L63" s="31">
        <v>1131</v>
      </c>
      <c r="M63" s="30">
        <v>10561</v>
      </c>
      <c r="N63" s="30" t="s">
        <v>3</v>
      </c>
      <c r="O63" s="41" t="s">
        <v>5</v>
      </c>
    </row>
    <row r="64" spans="2:15" x14ac:dyDescent="0.25">
      <c r="B64" s="31" t="s">
        <v>231</v>
      </c>
      <c r="C64" s="30">
        <v>3553</v>
      </c>
      <c r="D64" s="30" t="s">
        <v>4</v>
      </c>
      <c r="E64" s="32" t="s">
        <v>5</v>
      </c>
      <c r="L64" s="31">
        <v>1131</v>
      </c>
      <c r="M64" s="30">
        <v>5000</v>
      </c>
      <c r="N64" s="30" t="s">
        <v>4</v>
      </c>
      <c r="O64" s="41" t="s">
        <v>5</v>
      </c>
    </row>
    <row r="65" spans="2:15" x14ac:dyDescent="0.25">
      <c r="B65" s="31" t="s">
        <v>232</v>
      </c>
      <c r="C65" s="30">
        <v>434</v>
      </c>
      <c r="D65" s="30" t="s">
        <v>4</v>
      </c>
      <c r="E65" s="32" t="s">
        <v>5</v>
      </c>
      <c r="L65" s="31">
        <v>1137</v>
      </c>
      <c r="M65" s="30">
        <v>8147</v>
      </c>
      <c r="N65" s="30" t="s">
        <v>3</v>
      </c>
      <c r="O65" s="41" t="s">
        <v>5</v>
      </c>
    </row>
    <row r="66" spans="2:15" x14ac:dyDescent="0.25">
      <c r="B66" s="31" t="s">
        <v>233</v>
      </c>
      <c r="C66" s="30">
        <v>2820</v>
      </c>
      <c r="D66" s="30" t="s">
        <v>4</v>
      </c>
      <c r="E66" s="32" t="s">
        <v>5</v>
      </c>
      <c r="L66" s="31">
        <v>1138</v>
      </c>
      <c r="M66" s="30">
        <v>19273</v>
      </c>
      <c r="N66" s="30" t="s">
        <v>3</v>
      </c>
      <c r="O66" s="41" t="s">
        <v>5</v>
      </c>
    </row>
    <row r="67" spans="2:15" x14ac:dyDescent="0.25">
      <c r="B67" s="31" t="s">
        <v>113</v>
      </c>
      <c r="C67" s="30">
        <v>2988</v>
      </c>
      <c r="D67" s="30" t="s">
        <v>4</v>
      </c>
      <c r="E67" s="32" t="s">
        <v>5</v>
      </c>
      <c r="M67">
        <f>SUM(M2:M66)</f>
        <v>301662</v>
      </c>
    </row>
    <row r="68" spans="2:15" x14ac:dyDescent="0.25">
      <c r="B68" s="31" t="s">
        <v>114</v>
      </c>
      <c r="C68" s="30">
        <v>2028</v>
      </c>
      <c r="D68" s="30" t="s">
        <v>4</v>
      </c>
      <c r="E68" s="32" t="s">
        <v>5</v>
      </c>
    </row>
    <row r="69" spans="2:15" x14ac:dyDescent="0.25">
      <c r="B69" s="31" t="s">
        <v>115</v>
      </c>
      <c r="C69" s="30">
        <v>6087</v>
      </c>
      <c r="D69" s="30" t="s">
        <v>4</v>
      </c>
      <c r="E69" s="32" t="s">
        <v>5</v>
      </c>
    </row>
    <row r="70" spans="2:15" x14ac:dyDescent="0.25">
      <c r="B70" s="31" t="s">
        <v>116</v>
      </c>
      <c r="C70" s="30">
        <v>945</v>
      </c>
      <c r="D70" s="30" t="s">
        <v>4</v>
      </c>
      <c r="E70" s="32" t="s">
        <v>5</v>
      </c>
    </row>
    <row r="71" spans="2:15" x14ac:dyDescent="0.25">
      <c r="B71" s="31" t="s">
        <v>117</v>
      </c>
      <c r="C71" s="30">
        <v>9537</v>
      </c>
      <c r="D71" s="30" t="s">
        <v>4</v>
      </c>
      <c r="E71" s="32" t="s">
        <v>5</v>
      </c>
    </row>
    <row r="72" spans="2:15" x14ac:dyDescent="0.25">
      <c r="B72" s="31" t="s">
        <v>118</v>
      </c>
      <c r="C72" s="30">
        <v>3257</v>
      </c>
      <c r="D72" s="30" t="s">
        <v>4</v>
      </c>
      <c r="E72" s="32" t="s">
        <v>5</v>
      </c>
    </row>
    <row r="73" spans="2:15" x14ac:dyDescent="0.25">
      <c r="B73" s="31" t="s">
        <v>119</v>
      </c>
      <c r="C73" s="30">
        <v>11088</v>
      </c>
      <c r="D73" s="30" t="s">
        <v>4</v>
      </c>
      <c r="E73" s="32" t="s">
        <v>5</v>
      </c>
    </row>
    <row r="74" spans="2:15" x14ac:dyDescent="0.25">
      <c r="B74" s="31" t="s">
        <v>120</v>
      </c>
      <c r="C74" s="30">
        <v>105565</v>
      </c>
      <c r="D74" s="30" t="s">
        <v>4</v>
      </c>
      <c r="E74" s="32" t="s">
        <v>5</v>
      </c>
    </row>
    <row r="75" spans="2:15" x14ac:dyDescent="0.25">
      <c r="B75" s="31" t="s">
        <v>121</v>
      </c>
      <c r="C75" s="30">
        <v>18898</v>
      </c>
      <c r="D75" s="30" t="s">
        <v>4</v>
      </c>
      <c r="E75" s="32" t="s">
        <v>5</v>
      </c>
    </row>
    <row r="76" spans="2:15" x14ac:dyDescent="0.25">
      <c r="B76" s="31" t="s">
        <v>122</v>
      </c>
      <c r="C76" s="30">
        <v>5658</v>
      </c>
      <c r="D76" s="30" t="s">
        <v>4</v>
      </c>
      <c r="E76" s="32" t="s">
        <v>5</v>
      </c>
    </row>
    <row r="77" spans="2:15" x14ac:dyDescent="0.25">
      <c r="B77" s="31">
        <v>181</v>
      </c>
      <c r="C77" s="30">
        <v>8266</v>
      </c>
      <c r="D77" s="30" t="s">
        <v>3</v>
      </c>
      <c r="E77" s="32" t="s">
        <v>5</v>
      </c>
    </row>
    <row r="78" spans="2:15" x14ac:dyDescent="0.25">
      <c r="B78" s="31">
        <v>185</v>
      </c>
      <c r="C78" s="30">
        <v>5164</v>
      </c>
      <c r="D78" s="30" t="s">
        <v>3</v>
      </c>
      <c r="E78" s="32" t="s">
        <v>5</v>
      </c>
    </row>
    <row r="79" spans="2:15" x14ac:dyDescent="0.25">
      <c r="B79" s="31">
        <v>188</v>
      </c>
      <c r="C79" s="30">
        <v>5555</v>
      </c>
      <c r="D79" s="30" t="s">
        <v>3</v>
      </c>
      <c r="E79" s="32" t="s">
        <v>5</v>
      </c>
    </row>
    <row r="80" spans="2:15" x14ac:dyDescent="0.25">
      <c r="B80" s="31">
        <v>213</v>
      </c>
      <c r="C80" s="30">
        <v>2686</v>
      </c>
      <c r="D80" s="30" t="s">
        <v>3</v>
      </c>
      <c r="E80" s="32" t="s">
        <v>5</v>
      </c>
    </row>
    <row r="81" spans="2:5" x14ac:dyDescent="0.25">
      <c r="B81" s="31" t="s">
        <v>123</v>
      </c>
      <c r="C81" s="30">
        <v>4307</v>
      </c>
      <c r="D81" s="30" t="s">
        <v>3</v>
      </c>
      <c r="E81" s="32" t="s">
        <v>5</v>
      </c>
    </row>
    <row r="82" spans="2:5" x14ac:dyDescent="0.25">
      <c r="B82" s="31" t="s">
        <v>124</v>
      </c>
      <c r="C82" s="30">
        <v>1813</v>
      </c>
      <c r="D82" s="30" t="s">
        <v>3</v>
      </c>
      <c r="E82" s="32" t="s">
        <v>5</v>
      </c>
    </row>
    <row r="83" spans="2:5" x14ac:dyDescent="0.25">
      <c r="B83" s="31">
        <v>226</v>
      </c>
      <c r="C83" s="30">
        <v>1080</v>
      </c>
      <c r="D83" s="30" t="s">
        <v>3</v>
      </c>
      <c r="E83" s="32" t="s">
        <v>5</v>
      </c>
    </row>
    <row r="84" spans="2:5" x14ac:dyDescent="0.25">
      <c r="B84" s="31">
        <v>369</v>
      </c>
      <c r="C84" s="30">
        <v>19138</v>
      </c>
      <c r="D84" s="30" t="s">
        <v>4</v>
      </c>
      <c r="E84" s="32" t="s">
        <v>5</v>
      </c>
    </row>
    <row r="85" spans="2:5" x14ac:dyDescent="0.25">
      <c r="B85" s="31">
        <v>371</v>
      </c>
      <c r="C85" s="30">
        <v>113706</v>
      </c>
      <c r="D85" s="30" t="s">
        <v>4</v>
      </c>
      <c r="E85" s="32" t="s">
        <v>5</v>
      </c>
    </row>
    <row r="86" spans="2:5" x14ac:dyDescent="0.25">
      <c r="B86" s="31">
        <v>556</v>
      </c>
      <c r="C86" s="30">
        <v>817</v>
      </c>
      <c r="D86" s="30" t="s">
        <v>4</v>
      </c>
      <c r="E86" s="32" t="s">
        <v>5</v>
      </c>
    </row>
    <row r="87" spans="2:5" x14ac:dyDescent="0.25">
      <c r="B87" s="31">
        <v>603</v>
      </c>
      <c r="C87" s="30">
        <v>7334</v>
      </c>
      <c r="D87" s="30" t="s">
        <v>4</v>
      </c>
      <c r="E87" s="32" t="s">
        <v>5</v>
      </c>
    </row>
    <row r="88" spans="2:5" x14ac:dyDescent="0.25">
      <c r="B88" s="31">
        <v>604</v>
      </c>
      <c r="C88" s="30">
        <v>2782</v>
      </c>
      <c r="D88" s="30" t="s">
        <v>4</v>
      </c>
      <c r="E88" s="32" t="s">
        <v>5</v>
      </c>
    </row>
    <row r="89" spans="2:5" x14ac:dyDescent="0.25">
      <c r="B89" s="31">
        <v>606</v>
      </c>
      <c r="C89" s="30">
        <v>3455</v>
      </c>
      <c r="D89" s="30" t="s">
        <v>4</v>
      </c>
      <c r="E89" s="32" t="s">
        <v>5</v>
      </c>
    </row>
    <row r="90" spans="2:5" x14ac:dyDescent="0.25">
      <c r="B90" s="31" t="s">
        <v>130</v>
      </c>
      <c r="C90" s="30">
        <v>395513</v>
      </c>
      <c r="D90" s="30" t="s">
        <v>4</v>
      </c>
      <c r="E90" s="32" t="s">
        <v>5</v>
      </c>
    </row>
    <row r="91" spans="2:5" x14ac:dyDescent="0.25">
      <c r="B91" s="31" t="s">
        <v>131</v>
      </c>
      <c r="C91" s="30">
        <v>3000</v>
      </c>
      <c r="D91" s="30" t="s">
        <v>3</v>
      </c>
      <c r="E91" s="32" t="s">
        <v>5</v>
      </c>
    </row>
    <row r="92" spans="2:5" x14ac:dyDescent="0.25">
      <c r="B92" s="31" t="s">
        <v>131</v>
      </c>
      <c r="C92" s="30">
        <v>4000</v>
      </c>
      <c r="D92" s="30" t="s">
        <v>4</v>
      </c>
      <c r="E92" s="32" t="s">
        <v>5</v>
      </c>
    </row>
    <row r="93" spans="2:5" x14ac:dyDescent="0.25">
      <c r="B93" s="31" t="s">
        <v>131</v>
      </c>
      <c r="C93" s="30">
        <v>5020</v>
      </c>
      <c r="D93" s="30" t="s">
        <v>3</v>
      </c>
      <c r="E93" s="32" t="s">
        <v>5</v>
      </c>
    </row>
    <row r="94" spans="2:5" x14ac:dyDescent="0.25">
      <c r="B94" s="31" t="s">
        <v>132</v>
      </c>
      <c r="C94" s="30">
        <v>4000</v>
      </c>
      <c r="D94" s="30" t="s">
        <v>3</v>
      </c>
      <c r="E94" s="32" t="s">
        <v>5</v>
      </c>
    </row>
    <row r="95" spans="2:5" x14ac:dyDescent="0.25">
      <c r="B95" s="31" t="s">
        <v>132</v>
      </c>
      <c r="C95" s="30">
        <v>3727</v>
      </c>
      <c r="D95" s="30" t="s">
        <v>4</v>
      </c>
      <c r="E95" s="32" t="s">
        <v>5</v>
      </c>
    </row>
    <row r="96" spans="2:5" x14ac:dyDescent="0.25">
      <c r="B96" s="31" t="s">
        <v>133</v>
      </c>
      <c r="C96" s="30">
        <v>2000</v>
      </c>
      <c r="D96" s="30" t="s">
        <v>3</v>
      </c>
      <c r="E96" s="32" t="s">
        <v>5</v>
      </c>
    </row>
    <row r="97" spans="2:5" x14ac:dyDescent="0.25">
      <c r="B97" s="31" t="s">
        <v>133</v>
      </c>
      <c r="C97" s="30">
        <v>1775</v>
      </c>
      <c r="D97" s="30" t="s">
        <v>4</v>
      </c>
      <c r="E97" s="32" t="s">
        <v>5</v>
      </c>
    </row>
    <row r="98" spans="2:5" x14ac:dyDescent="0.25">
      <c r="B98" s="31" t="s">
        <v>134</v>
      </c>
      <c r="C98" s="30">
        <v>800</v>
      </c>
      <c r="D98" s="30" t="s">
        <v>4</v>
      </c>
      <c r="E98" s="32" t="s">
        <v>5</v>
      </c>
    </row>
    <row r="99" spans="2:5" x14ac:dyDescent="0.25">
      <c r="B99" s="31" t="s">
        <v>134</v>
      </c>
      <c r="C99" s="30">
        <v>801</v>
      </c>
      <c r="D99" s="30" t="s">
        <v>3</v>
      </c>
      <c r="E99" s="32" t="s">
        <v>5</v>
      </c>
    </row>
    <row r="100" spans="2:5" x14ac:dyDescent="0.25">
      <c r="B100" s="31">
        <v>1026</v>
      </c>
      <c r="C100" s="30">
        <v>4071</v>
      </c>
      <c r="D100" s="30" t="s">
        <v>4</v>
      </c>
      <c r="E100" s="32" t="s">
        <v>5</v>
      </c>
    </row>
    <row r="101" spans="2:5" x14ac:dyDescent="0.25">
      <c r="B101" s="31">
        <v>1028</v>
      </c>
      <c r="C101" s="30">
        <v>7197</v>
      </c>
      <c r="D101" s="30" t="s">
        <v>4</v>
      </c>
      <c r="E101" s="32" t="s">
        <v>5</v>
      </c>
    </row>
    <row r="102" spans="2:5" x14ac:dyDescent="0.25">
      <c r="B102" s="31">
        <v>1029</v>
      </c>
      <c r="C102" s="30">
        <v>7384</v>
      </c>
      <c r="D102" s="30" t="s">
        <v>4</v>
      </c>
      <c r="E102" s="32" t="s">
        <v>5</v>
      </c>
    </row>
    <row r="103" spans="2:5" x14ac:dyDescent="0.25">
      <c r="B103" s="31">
        <v>1030</v>
      </c>
      <c r="C103" s="30">
        <v>1428</v>
      </c>
      <c r="D103" s="30" t="s">
        <v>4</v>
      </c>
      <c r="E103" s="32" t="s">
        <v>5</v>
      </c>
    </row>
    <row r="104" spans="2:5" x14ac:dyDescent="0.25">
      <c r="B104" s="31">
        <v>1031</v>
      </c>
      <c r="C104" s="30">
        <v>2028</v>
      </c>
      <c r="D104" s="30" t="s">
        <v>4</v>
      </c>
      <c r="E104" s="32" t="s">
        <v>5</v>
      </c>
    </row>
    <row r="105" spans="2:5" x14ac:dyDescent="0.25">
      <c r="B105" s="31">
        <v>1032</v>
      </c>
      <c r="C105" s="30">
        <v>4069</v>
      </c>
      <c r="D105" s="30" t="s">
        <v>4</v>
      </c>
      <c r="E105" s="32" t="s">
        <v>5</v>
      </c>
    </row>
    <row r="106" spans="2:5" x14ac:dyDescent="0.25">
      <c r="B106" s="31">
        <v>1033</v>
      </c>
      <c r="C106" s="30">
        <v>5740</v>
      </c>
      <c r="D106" s="30" t="s">
        <v>4</v>
      </c>
      <c r="E106" s="32" t="s">
        <v>5</v>
      </c>
    </row>
    <row r="107" spans="2:5" x14ac:dyDescent="0.25">
      <c r="B107" s="31">
        <v>1034</v>
      </c>
      <c r="C107" s="30">
        <v>5735</v>
      </c>
      <c r="D107" s="30" t="s">
        <v>4</v>
      </c>
      <c r="E107" s="32" t="s">
        <v>5</v>
      </c>
    </row>
    <row r="108" spans="2:5" x14ac:dyDescent="0.25">
      <c r="B108" s="31">
        <v>1035</v>
      </c>
      <c r="C108" s="30">
        <v>2273</v>
      </c>
      <c r="D108" s="30" t="s">
        <v>4</v>
      </c>
      <c r="E108" s="32" t="s">
        <v>5</v>
      </c>
    </row>
    <row r="109" spans="2:5" x14ac:dyDescent="0.25">
      <c r="B109" s="31">
        <v>1036</v>
      </c>
      <c r="C109" s="30">
        <v>4987</v>
      </c>
      <c r="D109" s="30" t="s">
        <v>4</v>
      </c>
      <c r="E109" s="32" t="s">
        <v>5</v>
      </c>
    </row>
    <row r="110" spans="2:5" x14ac:dyDescent="0.25">
      <c r="B110" s="31">
        <v>1037</v>
      </c>
      <c r="C110" s="30">
        <v>7567</v>
      </c>
      <c r="D110" s="30" t="s">
        <v>4</v>
      </c>
      <c r="E110" s="32" t="s">
        <v>5</v>
      </c>
    </row>
    <row r="111" spans="2:5" x14ac:dyDescent="0.25">
      <c r="B111" s="31">
        <v>1038</v>
      </c>
      <c r="C111" s="30">
        <v>2476</v>
      </c>
      <c r="D111" s="30" t="s">
        <v>4</v>
      </c>
      <c r="E111" s="32" t="s">
        <v>5</v>
      </c>
    </row>
    <row r="112" spans="2:5" x14ac:dyDescent="0.25">
      <c r="B112" s="31">
        <v>1039</v>
      </c>
      <c r="C112" s="30">
        <v>2584</v>
      </c>
      <c r="D112" s="30" t="s">
        <v>4</v>
      </c>
      <c r="E112" s="32" t="s">
        <v>5</v>
      </c>
    </row>
    <row r="113" spans="2:5" x14ac:dyDescent="0.25">
      <c r="B113" s="31">
        <v>1041</v>
      </c>
      <c r="C113" s="30">
        <v>2944</v>
      </c>
      <c r="D113" s="30" t="s">
        <v>0</v>
      </c>
      <c r="E113" s="32" t="s">
        <v>5</v>
      </c>
    </row>
    <row r="114" spans="2:5" x14ac:dyDescent="0.25">
      <c r="B114" s="31">
        <v>1042</v>
      </c>
      <c r="C114" s="30">
        <v>2974</v>
      </c>
      <c r="D114" s="30" t="s">
        <v>3</v>
      </c>
      <c r="E114" s="32" t="s">
        <v>5</v>
      </c>
    </row>
    <row r="115" spans="2:5" x14ac:dyDescent="0.25">
      <c r="B115" s="31">
        <v>1043</v>
      </c>
      <c r="C115" s="30">
        <v>3848</v>
      </c>
      <c r="D115" s="30" t="s">
        <v>4</v>
      </c>
      <c r="E115" s="32" t="s">
        <v>5</v>
      </c>
    </row>
    <row r="116" spans="2:5" x14ac:dyDescent="0.25">
      <c r="B116" s="31">
        <v>1044</v>
      </c>
      <c r="C116" s="30">
        <v>6208</v>
      </c>
      <c r="D116" s="30" t="s">
        <v>4</v>
      </c>
      <c r="E116" s="32" t="s">
        <v>5</v>
      </c>
    </row>
    <row r="117" spans="2:5" x14ac:dyDescent="0.25">
      <c r="B117" s="31">
        <v>1045</v>
      </c>
      <c r="C117" s="30">
        <v>3597</v>
      </c>
      <c r="D117" s="30" t="s">
        <v>4</v>
      </c>
      <c r="E117" s="32" t="s">
        <v>5</v>
      </c>
    </row>
    <row r="118" spans="2:5" x14ac:dyDescent="0.25">
      <c r="B118" s="31">
        <v>1046</v>
      </c>
      <c r="C118" s="30">
        <v>3058</v>
      </c>
      <c r="D118" s="30" t="s">
        <v>4</v>
      </c>
      <c r="E118" s="32" t="s">
        <v>5</v>
      </c>
    </row>
    <row r="119" spans="2:5" x14ac:dyDescent="0.25">
      <c r="B119" s="31">
        <v>1047</v>
      </c>
      <c r="C119" s="30">
        <v>4774</v>
      </c>
      <c r="D119" s="30" t="s">
        <v>4</v>
      </c>
      <c r="E119" s="32" t="s">
        <v>5</v>
      </c>
    </row>
    <row r="120" spans="2:5" x14ac:dyDescent="0.25">
      <c r="B120" s="31" t="s">
        <v>135</v>
      </c>
      <c r="C120" s="30">
        <v>3436</v>
      </c>
      <c r="D120" s="30" t="s">
        <v>4</v>
      </c>
      <c r="E120" s="32" t="s">
        <v>5</v>
      </c>
    </row>
    <row r="121" spans="2:5" x14ac:dyDescent="0.25">
      <c r="B121" s="31">
        <v>1081</v>
      </c>
      <c r="C121" s="30">
        <v>8575</v>
      </c>
      <c r="D121" s="30" t="s">
        <v>4</v>
      </c>
      <c r="E121" s="39" t="s">
        <v>5</v>
      </c>
    </row>
    <row r="122" spans="2:5" x14ac:dyDescent="0.25">
      <c r="B122" s="31">
        <v>1082</v>
      </c>
      <c r="C122" s="30">
        <v>3383</v>
      </c>
      <c r="D122" s="30" t="s">
        <v>7</v>
      </c>
      <c r="E122" s="39" t="s">
        <v>5</v>
      </c>
    </row>
    <row r="123" spans="2:5" x14ac:dyDescent="0.25">
      <c r="B123" s="31">
        <v>1084</v>
      </c>
      <c r="C123" s="30">
        <v>2080</v>
      </c>
      <c r="D123" s="30" t="s">
        <v>7</v>
      </c>
      <c r="E123" s="39" t="s">
        <v>5</v>
      </c>
    </row>
    <row r="124" spans="2:5" x14ac:dyDescent="0.25">
      <c r="B124" s="31">
        <v>1101</v>
      </c>
      <c r="C124" s="30">
        <v>10669</v>
      </c>
      <c r="D124" s="30" t="s">
        <v>4</v>
      </c>
      <c r="E124" s="32" t="s">
        <v>5</v>
      </c>
    </row>
    <row r="125" spans="2:5" x14ac:dyDescent="0.25">
      <c r="B125" s="20">
        <v>1154</v>
      </c>
      <c r="C125" s="46">
        <v>40000</v>
      </c>
      <c r="D125" s="46" t="s">
        <v>4</v>
      </c>
      <c r="E125" s="13" t="s">
        <v>5</v>
      </c>
    </row>
    <row r="126" spans="2:5" x14ac:dyDescent="0.25">
      <c r="B126" s="20" t="s">
        <v>240</v>
      </c>
      <c r="C126" s="46">
        <v>101078</v>
      </c>
      <c r="D126" s="46" t="s">
        <v>4</v>
      </c>
      <c r="E126" s="13" t="s">
        <v>5</v>
      </c>
    </row>
    <row r="127" spans="2:5" x14ac:dyDescent="0.25">
      <c r="B127" s="31">
        <v>1200</v>
      </c>
      <c r="C127" s="30">
        <v>57653</v>
      </c>
      <c r="D127" s="30" t="s">
        <v>3</v>
      </c>
      <c r="E127" s="32" t="s">
        <v>5</v>
      </c>
    </row>
    <row r="128" spans="2:5" x14ac:dyDescent="0.25">
      <c r="B128" s="20" t="s">
        <v>241</v>
      </c>
      <c r="C128" s="46">
        <v>34154</v>
      </c>
      <c r="D128" s="46" t="s">
        <v>3</v>
      </c>
      <c r="E128" s="13" t="s">
        <v>5</v>
      </c>
    </row>
    <row r="129" spans="2:5" x14ac:dyDescent="0.25">
      <c r="B129" s="31" t="s">
        <v>136</v>
      </c>
      <c r="C129" s="30">
        <v>6579</v>
      </c>
      <c r="D129" s="30" t="s">
        <v>3</v>
      </c>
      <c r="E129" s="32" t="s">
        <v>5</v>
      </c>
    </row>
    <row r="130" spans="2:5" x14ac:dyDescent="0.25">
      <c r="B130" s="31" t="s">
        <v>137</v>
      </c>
      <c r="C130" s="30">
        <v>60076</v>
      </c>
      <c r="D130" s="30" t="s">
        <v>4</v>
      </c>
      <c r="E130" s="32" t="s">
        <v>5</v>
      </c>
    </row>
    <row r="131" spans="2:5" x14ac:dyDescent="0.25">
      <c r="B131" s="31" t="s">
        <v>137</v>
      </c>
      <c r="C131" s="30">
        <v>10000</v>
      </c>
      <c r="D131" s="30" t="s">
        <v>3</v>
      </c>
      <c r="E131" s="32" t="s">
        <v>5</v>
      </c>
    </row>
    <row r="132" spans="2:5" x14ac:dyDescent="0.25">
      <c r="B132" s="31" t="s">
        <v>138</v>
      </c>
      <c r="C132" s="30">
        <v>27295</v>
      </c>
      <c r="D132" s="30" t="s">
        <v>4</v>
      </c>
      <c r="E132" s="32" t="s">
        <v>5</v>
      </c>
    </row>
    <row r="133" spans="2:5" x14ac:dyDescent="0.25">
      <c r="B133" s="20" t="s">
        <v>242</v>
      </c>
      <c r="C133" s="46">
        <v>273422</v>
      </c>
      <c r="D133" s="46" t="s">
        <v>4</v>
      </c>
      <c r="E133" s="13" t="s">
        <v>5</v>
      </c>
    </row>
    <row r="134" spans="2:5" x14ac:dyDescent="0.25">
      <c r="B134" s="31" t="s">
        <v>227</v>
      </c>
      <c r="C134" s="30">
        <v>24960</v>
      </c>
      <c r="D134" s="30" t="s">
        <v>228</v>
      </c>
      <c r="E134" s="32" t="s">
        <v>5</v>
      </c>
    </row>
    <row r="135" spans="2:5" x14ac:dyDescent="0.25">
      <c r="B135" s="31" t="s">
        <v>234</v>
      </c>
      <c r="C135" s="30">
        <v>86348</v>
      </c>
      <c r="D135" s="30" t="s">
        <v>4</v>
      </c>
      <c r="E135" s="32" t="s">
        <v>5</v>
      </c>
    </row>
    <row r="136" spans="2:5" x14ac:dyDescent="0.25">
      <c r="B136" s="31" t="s">
        <v>237</v>
      </c>
      <c r="C136" s="30">
        <v>4322</v>
      </c>
      <c r="D136" s="30" t="s">
        <v>7</v>
      </c>
      <c r="E136" s="32" t="s">
        <v>5</v>
      </c>
    </row>
    <row r="137" spans="2:5" x14ac:dyDescent="0.25">
      <c r="B137" s="31">
        <v>1236</v>
      </c>
      <c r="C137" s="30">
        <v>75929</v>
      </c>
      <c r="D137" s="30" t="s">
        <v>4</v>
      </c>
      <c r="E137" s="32" t="s">
        <v>5</v>
      </c>
    </row>
    <row r="138" spans="2:5" x14ac:dyDescent="0.25">
      <c r="B138" s="31" t="s">
        <v>238</v>
      </c>
      <c r="C138" s="30">
        <v>253062</v>
      </c>
      <c r="D138" s="30" t="s">
        <v>4</v>
      </c>
      <c r="E138" s="32" t="s">
        <v>5</v>
      </c>
    </row>
    <row r="139" spans="2:5" x14ac:dyDescent="0.25">
      <c r="B139" s="31" t="s">
        <v>238</v>
      </c>
      <c r="C139" s="30">
        <v>50000</v>
      </c>
      <c r="D139" s="30" t="s">
        <v>0</v>
      </c>
      <c r="E139" s="32" t="s">
        <v>5</v>
      </c>
    </row>
    <row r="140" spans="2:5" x14ac:dyDescent="0.25">
      <c r="B140" s="31" t="s">
        <v>235</v>
      </c>
      <c r="C140" s="30">
        <v>58870</v>
      </c>
      <c r="D140" s="30" t="s">
        <v>3</v>
      </c>
      <c r="E140" s="32" t="s">
        <v>5</v>
      </c>
    </row>
    <row r="141" spans="2:5" x14ac:dyDescent="0.25">
      <c r="B141" s="31">
        <v>1250</v>
      </c>
      <c r="C141" s="30">
        <v>119556</v>
      </c>
      <c r="D141" s="30" t="s">
        <v>3</v>
      </c>
      <c r="E141" s="32" t="s">
        <v>5</v>
      </c>
    </row>
    <row r="142" spans="2:5" x14ac:dyDescent="0.25">
      <c r="B142" s="31" t="s">
        <v>139</v>
      </c>
      <c r="C142" s="30">
        <v>108883</v>
      </c>
      <c r="D142" s="30" t="s">
        <v>3</v>
      </c>
      <c r="E142" s="32" t="s">
        <v>5</v>
      </c>
    </row>
    <row r="143" spans="2:5" x14ac:dyDescent="0.25">
      <c r="B143" s="31" t="s">
        <v>140</v>
      </c>
      <c r="C143" s="30">
        <v>270332</v>
      </c>
      <c r="D143" s="30" t="s">
        <v>3</v>
      </c>
      <c r="E143" s="32" t="s">
        <v>5</v>
      </c>
    </row>
    <row r="144" spans="2:5" x14ac:dyDescent="0.25">
      <c r="B144" s="31">
        <v>1261</v>
      </c>
      <c r="C144" s="30">
        <v>109606</v>
      </c>
      <c r="D144" s="30" t="s">
        <v>3</v>
      </c>
      <c r="E144" s="32" t="s">
        <v>5</v>
      </c>
    </row>
    <row r="145" spans="2:5" x14ac:dyDescent="0.25">
      <c r="B145" s="31" t="s">
        <v>141</v>
      </c>
      <c r="C145" s="30">
        <v>262803</v>
      </c>
      <c r="D145" s="30" t="s">
        <v>3</v>
      </c>
      <c r="E145" s="32" t="s">
        <v>5</v>
      </c>
    </row>
    <row r="146" spans="2:5" x14ac:dyDescent="0.25">
      <c r="B146" s="20" t="s">
        <v>243</v>
      </c>
      <c r="C146" s="46">
        <v>38499</v>
      </c>
      <c r="D146" s="46" t="s">
        <v>3</v>
      </c>
      <c r="E146" s="13" t="s">
        <v>5</v>
      </c>
    </row>
    <row r="147" spans="2:5" x14ac:dyDescent="0.25">
      <c r="B147" s="31" t="s">
        <v>142</v>
      </c>
      <c r="C147" s="30">
        <v>42200</v>
      </c>
      <c r="D147" s="30" t="s">
        <v>3</v>
      </c>
      <c r="E147" s="32" t="s">
        <v>5</v>
      </c>
    </row>
    <row r="148" spans="2:5" x14ac:dyDescent="0.25">
      <c r="B148" s="31" t="s">
        <v>143</v>
      </c>
      <c r="C148" s="30">
        <v>214247</v>
      </c>
      <c r="D148" s="30" t="s">
        <v>3</v>
      </c>
      <c r="E148" s="32" t="s">
        <v>5</v>
      </c>
    </row>
    <row r="149" spans="2:5" x14ac:dyDescent="0.25">
      <c r="B149" s="31" t="s">
        <v>144</v>
      </c>
      <c r="C149" s="30">
        <v>9720</v>
      </c>
      <c r="D149" s="30" t="s">
        <v>3</v>
      </c>
      <c r="E149" s="32" t="s">
        <v>5</v>
      </c>
    </row>
    <row r="150" spans="2:5" x14ac:dyDescent="0.25">
      <c r="B150" s="20" t="s">
        <v>244</v>
      </c>
      <c r="C150" s="46">
        <v>408547</v>
      </c>
      <c r="D150" s="46" t="s">
        <v>3</v>
      </c>
      <c r="E150" s="13" t="s">
        <v>5</v>
      </c>
    </row>
    <row r="151" spans="2:5" x14ac:dyDescent="0.25">
      <c r="B151" s="20">
        <v>1323</v>
      </c>
      <c r="C151" s="46">
        <v>326254</v>
      </c>
      <c r="D151" s="46" t="s">
        <v>3</v>
      </c>
      <c r="E151" s="13" t="s">
        <v>5</v>
      </c>
    </row>
    <row r="152" spans="2:5" x14ac:dyDescent="0.25">
      <c r="B152" s="20">
        <v>1325</v>
      </c>
      <c r="C152" s="46">
        <v>84410</v>
      </c>
      <c r="D152" s="46" t="s">
        <v>3</v>
      </c>
      <c r="E152" s="13" t="s">
        <v>5</v>
      </c>
    </row>
    <row r="153" spans="2:5" x14ac:dyDescent="0.25">
      <c r="B153" s="20" t="s">
        <v>245</v>
      </c>
      <c r="C153" s="46">
        <v>53019</v>
      </c>
      <c r="D153" s="46" t="s">
        <v>3</v>
      </c>
      <c r="E153" s="13" t="s">
        <v>5</v>
      </c>
    </row>
    <row r="154" spans="2:5" x14ac:dyDescent="0.25">
      <c r="B154" s="20" t="s">
        <v>246</v>
      </c>
      <c r="C154" s="46">
        <v>93264</v>
      </c>
      <c r="D154" s="46" t="s">
        <v>3</v>
      </c>
      <c r="E154" s="13" t="s">
        <v>5</v>
      </c>
    </row>
    <row r="155" spans="2:5" x14ac:dyDescent="0.25">
      <c r="B155" s="31">
        <v>1333</v>
      </c>
      <c r="C155" s="30">
        <v>166735</v>
      </c>
      <c r="D155" s="30" t="s">
        <v>3</v>
      </c>
      <c r="E155" s="32" t="s">
        <v>5</v>
      </c>
    </row>
    <row r="156" spans="2:5" x14ac:dyDescent="0.25">
      <c r="B156" s="31">
        <v>1393</v>
      </c>
      <c r="C156" s="30">
        <v>3953</v>
      </c>
      <c r="D156" s="30" t="s">
        <v>3</v>
      </c>
      <c r="E156" s="32" t="s">
        <v>5</v>
      </c>
    </row>
    <row r="157" spans="2:5" x14ac:dyDescent="0.25">
      <c r="B157" s="31">
        <v>1397</v>
      </c>
      <c r="C157" s="30">
        <v>1173</v>
      </c>
      <c r="D157" s="30" t="s">
        <v>7</v>
      </c>
      <c r="E157" s="32" t="s">
        <v>5</v>
      </c>
    </row>
    <row r="158" spans="2:5" x14ac:dyDescent="0.25">
      <c r="C158" s="25">
        <f>SUM(C2:C157)</f>
        <v>4723584</v>
      </c>
    </row>
  </sheetData>
  <dataValidations count="2">
    <dataValidation type="list" allowBlank="1" showInputMessage="1" showErrorMessage="1" errorTitle="Greška" error="Molimo odaberite jednu od ponuđenih opcija!" sqref="I2:I9 N2:N66 D2:D157" xr:uid="{59BB23E9-2CD6-4945-B67E-747EA9E129AC}">
      <formula1>KatastarskaKultura</formula1>
    </dataValidation>
    <dataValidation type="list" allowBlank="1" showInputMessage="1" showErrorMessage="1" errorTitle="Greška" error="Molimo odaberite jednu od ponuđenih opcija!" sqref="J2:J9 O2:O66 E2:E157" xr:uid="{B17D3FD3-C32F-4419-8F36-CCAAEE9FD3CD}">
      <formula1>OblikaRaspolaganja9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76"/>
  <sheetViews>
    <sheetView tabSelected="1" workbookViewId="0">
      <selection activeCell="D59" sqref="D59"/>
    </sheetView>
  </sheetViews>
  <sheetFormatPr defaultRowHeight="15" x14ac:dyDescent="0.25"/>
  <cols>
    <col min="2" max="3" width="9.140625" style="25"/>
    <col min="4" max="4" width="11.85546875" style="25" customWidth="1"/>
    <col min="5" max="5" width="9.140625" style="25"/>
    <col min="9" max="9" width="11" customWidth="1"/>
  </cols>
  <sheetData>
    <row r="1" spans="2:15" x14ac:dyDescent="0.25">
      <c r="B1" s="22" t="s">
        <v>21</v>
      </c>
      <c r="C1" s="22" t="s">
        <v>22</v>
      </c>
      <c r="D1" s="22" t="s">
        <v>23</v>
      </c>
      <c r="E1" s="22" t="s">
        <v>24</v>
      </c>
      <c r="G1" s="22" t="s">
        <v>21</v>
      </c>
      <c r="H1" s="22" t="s">
        <v>22</v>
      </c>
      <c r="I1" s="22" t="s">
        <v>23</v>
      </c>
      <c r="J1" s="22" t="s">
        <v>24</v>
      </c>
      <c r="L1" s="22" t="s">
        <v>21</v>
      </c>
      <c r="M1" s="22" t="s">
        <v>22</v>
      </c>
      <c r="N1" s="22" t="s">
        <v>23</v>
      </c>
      <c r="O1" s="22" t="s">
        <v>24</v>
      </c>
    </row>
    <row r="2" spans="2:15" x14ac:dyDescent="0.25">
      <c r="B2" s="8" t="s">
        <v>145</v>
      </c>
      <c r="C2" s="9">
        <v>3456</v>
      </c>
      <c r="D2" s="9" t="s">
        <v>3</v>
      </c>
      <c r="E2" s="2" t="s">
        <v>5</v>
      </c>
      <c r="G2" s="8" t="s">
        <v>151</v>
      </c>
      <c r="H2" s="9">
        <v>2500</v>
      </c>
      <c r="I2" s="9" t="s">
        <v>4</v>
      </c>
      <c r="J2" s="1" t="s">
        <v>1</v>
      </c>
      <c r="L2" s="8" t="s">
        <v>183</v>
      </c>
      <c r="M2" s="9">
        <v>32219</v>
      </c>
      <c r="N2" s="9" t="s">
        <v>3</v>
      </c>
      <c r="O2" s="26" t="s">
        <v>228</v>
      </c>
    </row>
    <row r="3" spans="2:15" x14ac:dyDescent="0.25">
      <c r="B3" s="8" t="s">
        <v>146</v>
      </c>
      <c r="C3" s="9">
        <v>2000</v>
      </c>
      <c r="D3" s="9" t="s">
        <v>4</v>
      </c>
      <c r="E3" s="2" t="s">
        <v>5</v>
      </c>
      <c r="G3" s="8" t="s">
        <v>151</v>
      </c>
      <c r="H3" s="9">
        <v>2456</v>
      </c>
      <c r="I3" s="9" t="s">
        <v>4</v>
      </c>
      <c r="J3" s="1" t="s">
        <v>1</v>
      </c>
      <c r="M3">
        <f>SUM(M2)</f>
        <v>32219</v>
      </c>
    </row>
    <row r="4" spans="2:15" x14ac:dyDescent="0.25">
      <c r="B4" s="8" t="s">
        <v>146</v>
      </c>
      <c r="C4" s="9">
        <v>525</v>
      </c>
      <c r="D4" s="9" t="s">
        <v>3</v>
      </c>
      <c r="E4" s="2" t="s">
        <v>5</v>
      </c>
      <c r="G4" s="8" t="s">
        <v>152</v>
      </c>
      <c r="H4" s="9">
        <v>3043</v>
      </c>
      <c r="I4" s="9" t="s">
        <v>4</v>
      </c>
      <c r="J4" s="1" t="s">
        <v>1</v>
      </c>
    </row>
    <row r="5" spans="2:15" x14ac:dyDescent="0.25">
      <c r="B5" s="8" t="s">
        <v>147</v>
      </c>
      <c r="C5" s="9">
        <v>1798</v>
      </c>
      <c r="D5" s="9" t="s">
        <v>4</v>
      </c>
      <c r="E5" s="2" t="s">
        <v>5</v>
      </c>
      <c r="G5" s="8" t="s">
        <v>153</v>
      </c>
      <c r="H5" s="9">
        <v>4359</v>
      </c>
      <c r="I5" s="9" t="s">
        <v>4</v>
      </c>
      <c r="J5" s="1" t="s">
        <v>1</v>
      </c>
    </row>
    <row r="6" spans="2:15" x14ac:dyDescent="0.25">
      <c r="B6" s="8" t="s">
        <v>147</v>
      </c>
      <c r="C6" s="9">
        <v>500</v>
      </c>
      <c r="D6" s="9" t="s">
        <v>3</v>
      </c>
      <c r="E6" s="2" t="s">
        <v>5</v>
      </c>
      <c r="G6" s="8" t="s">
        <v>154</v>
      </c>
      <c r="H6" s="9">
        <v>7100</v>
      </c>
      <c r="I6" s="9" t="s">
        <v>4</v>
      </c>
      <c r="J6" s="1" t="s">
        <v>1</v>
      </c>
    </row>
    <row r="7" spans="2:15" x14ac:dyDescent="0.25">
      <c r="B7" s="8" t="s">
        <v>148</v>
      </c>
      <c r="C7" s="9">
        <v>1749</v>
      </c>
      <c r="D7" s="9" t="s">
        <v>3</v>
      </c>
      <c r="E7" s="2" t="s">
        <v>5</v>
      </c>
      <c r="G7" s="8" t="s">
        <v>154</v>
      </c>
      <c r="H7" s="9">
        <v>3000</v>
      </c>
      <c r="I7" s="9" t="s">
        <v>0</v>
      </c>
      <c r="J7" s="1" t="s">
        <v>1</v>
      </c>
    </row>
    <row r="8" spans="2:15" x14ac:dyDescent="0.25">
      <c r="B8" s="8" t="s">
        <v>149</v>
      </c>
      <c r="C8" s="9">
        <v>1593</v>
      </c>
      <c r="D8" s="9" t="s">
        <v>3</v>
      </c>
      <c r="E8" s="2" t="s">
        <v>5</v>
      </c>
      <c r="G8" s="8">
        <v>1254</v>
      </c>
      <c r="H8" s="9">
        <v>468</v>
      </c>
      <c r="I8" s="9" t="s">
        <v>3</v>
      </c>
      <c r="J8" s="1" t="s">
        <v>1</v>
      </c>
    </row>
    <row r="9" spans="2:15" x14ac:dyDescent="0.25">
      <c r="B9" s="8" t="s">
        <v>150</v>
      </c>
      <c r="C9" s="9">
        <v>2094</v>
      </c>
      <c r="D9" s="9" t="s">
        <v>0</v>
      </c>
      <c r="E9" s="2" t="s">
        <v>5</v>
      </c>
      <c r="G9" s="8" t="s">
        <v>159</v>
      </c>
      <c r="H9" s="9">
        <v>3413</v>
      </c>
      <c r="I9" s="9" t="s">
        <v>3</v>
      </c>
      <c r="J9" s="1" t="s">
        <v>1</v>
      </c>
    </row>
    <row r="10" spans="2:15" x14ac:dyDescent="0.25">
      <c r="B10" s="8">
        <v>1030</v>
      </c>
      <c r="C10" s="9">
        <v>985</v>
      </c>
      <c r="D10" s="9" t="s">
        <v>0</v>
      </c>
      <c r="E10" s="2" t="s">
        <v>5</v>
      </c>
      <c r="G10" s="8" t="s">
        <v>160</v>
      </c>
      <c r="H10" s="9">
        <v>1471</v>
      </c>
      <c r="I10" s="9" t="s">
        <v>3</v>
      </c>
      <c r="J10" s="1" t="s">
        <v>1</v>
      </c>
    </row>
    <row r="11" spans="2:15" x14ac:dyDescent="0.25">
      <c r="B11" s="8">
        <v>1031</v>
      </c>
      <c r="C11" s="9">
        <v>1000</v>
      </c>
      <c r="D11" s="9" t="s">
        <v>0</v>
      </c>
      <c r="E11" s="2" t="s">
        <v>5</v>
      </c>
      <c r="G11" s="8" t="s">
        <v>161</v>
      </c>
      <c r="H11" s="9">
        <v>773</v>
      </c>
      <c r="I11" s="9" t="s">
        <v>3</v>
      </c>
      <c r="J11" s="1" t="s">
        <v>1</v>
      </c>
    </row>
    <row r="12" spans="2:15" x14ac:dyDescent="0.25">
      <c r="B12" s="8">
        <v>1222</v>
      </c>
      <c r="C12" s="9">
        <v>3287</v>
      </c>
      <c r="D12" s="9" t="s">
        <v>4</v>
      </c>
      <c r="E12" s="2" t="s">
        <v>5</v>
      </c>
      <c r="G12" s="8" t="s">
        <v>162</v>
      </c>
      <c r="H12" s="9">
        <v>3000</v>
      </c>
      <c r="I12" s="9" t="s">
        <v>3</v>
      </c>
      <c r="J12" s="1" t="s">
        <v>1</v>
      </c>
    </row>
    <row r="13" spans="2:15" x14ac:dyDescent="0.25">
      <c r="B13" s="8" t="s">
        <v>155</v>
      </c>
      <c r="C13" s="9">
        <v>773</v>
      </c>
      <c r="D13" s="9" t="s">
        <v>3</v>
      </c>
      <c r="E13" s="2" t="s">
        <v>5</v>
      </c>
      <c r="G13" s="8" t="s">
        <v>162</v>
      </c>
      <c r="H13" s="9">
        <v>2550</v>
      </c>
      <c r="I13" s="9" t="s">
        <v>3</v>
      </c>
      <c r="J13" s="1" t="s">
        <v>1</v>
      </c>
    </row>
    <row r="14" spans="2:15" x14ac:dyDescent="0.25">
      <c r="B14" s="8" t="s">
        <v>155</v>
      </c>
      <c r="C14" s="9">
        <v>1000</v>
      </c>
      <c r="D14" s="9" t="s">
        <v>3</v>
      </c>
      <c r="E14" s="2" t="s">
        <v>5</v>
      </c>
      <c r="G14" s="8" t="s">
        <v>163</v>
      </c>
      <c r="H14" s="9">
        <v>2093</v>
      </c>
      <c r="I14" s="9" t="s">
        <v>4</v>
      </c>
      <c r="J14" s="1" t="s">
        <v>1</v>
      </c>
    </row>
    <row r="15" spans="2:15" x14ac:dyDescent="0.25">
      <c r="B15" s="8" t="s">
        <v>156</v>
      </c>
      <c r="C15" s="9">
        <v>683</v>
      </c>
      <c r="D15" s="9" t="s">
        <v>3</v>
      </c>
      <c r="E15" s="2" t="s">
        <v>5</v>
      </c>
      <c r="G15" s="8" t="s">
        <v>164</v>
      </c>
      <c r="H15" s="9">
        <v>1863</v>
      </c>
      <c r="I15" s="9" t="s">
        <v>4</v>
      </c>
      <c r="J15" s="1" t="s">
        <v>1</v>
      </c>
    </row>
    <row r="16" spans="2:15" x14ac:dyDescent="0.25">
      <c r="B16" s="8" t="s">
        <v>157</v>
      </c>
      <c r="C16" s="9">
        <v>1906</v>
      </c>
      <c r="D16" s="9" t="s">
        <v>4</v>
      </c>
      <c r="E16" s="2" t="s">
        <v>5</v>
      </c>
      <c r="G16" s="8" t="s">
        <v>165</v>
      </c>
      <c r="H16" s="9">
        <v>1565</v>
      </c>
      <c r="I16" s="9" t="s">
        <v>4</v>
      </c>
      <c r="J16" s="1" t="s">
        <v>1</v>
      </c>
    </row>
    <row r="17" spans="2:10" x14ac:dyDescent="0.25">
      <c r="B17" s="8" t="s">
        <v>157</v>
      </c>
      <c r="C17" s="9">
        <v>1500</v>
      </c>
      <c r="D17" s="9" t="s">
        <v>3</v>
      </c>
      <c r="E17" s="2" t="s">
        <v>5</v>
      </c>
      <c r="G17" s="8">
        <v>1266</v>
      </c>
      <c r="H17" s="9">
        <v>762</v>
      </c>
      <c r="I17" s="9" t="s">
        <v>4</v>
      </c>
      <c r="J17" s="1" t="s">
        <v>1</v>
      </c>
    </row>
    <row r="18" spans="2:10" x14ac:dyDescent="0.25">
      <c r="B18" s="8" t="s">
        <v>157</v>
      </c>
      <c r="C18" s="9">
        <v>1500</v>
      </c>
      <c r="D18" s="9" t="s">
        <v>3</v>
      </c>
      <c r="E18" s="2" t="s">
        <v>5</v>
      </c>
      <c r="G18" s="8">
        <v>1271</v>
      </c>
      <c r="H18" s="9">
        <v>356</v>
      </c>
      <c r="I18" s="9" t="s">
        <v>3</v>
      </c>
      <c r="J18" s="1" t="s">
        <v>1</v>
      </c>
    </row>
    <row r="19" spans="2:10" x14ac:dyDescent="0.25">
      <c r="B19" s="8" t="s">
        <v>158</v>
      </c>
      <c r="C19" s="9">
        <v>22926</v>
      </c>
      <c r="D19" s="9" t="s">
        <v>4</v>
      </c>
      <c r="E19" s="2" t="s">
        <v>5</v>
      </c>
      <c r="G19" s="8">
        <v>1273</v>
      </c>
      <c r="H19" s="9">
        <v>1270</v>
      </c>
      <c r="I19" s="9" t="s">
        <v>4</v>
      </c>
      <c r="J19" s="1" t="s">
        <v>1</v>
      </c>
    </row>
    <row r="20" spans="2:10" x14ac:dyDescent="0.25">
      <c r="B20" s="31">
        <v>1243</v>
      </c>
      <c r="C20" s="30">
        <v>3665</v>
      </c>
      <c r="D20" s="30" t="s">
        <v>3</v>
      </c>
      <c r="E20" s="2" t="s">
        <v>5</v>
      </c>
      <c r="G20" s="8">
        <v>1274</v>
      </c>
      <c r="H20" s="9">
        <v>1421</v>
      </c>
      <c r="I20" s="9" t="s">
        <v>4</v>
      </c>
      <c r="J20" s="1" t="s">
        <v>1</v>
      </c>
    </row>
    <row r="21" spans="2:10" x14ac:dyDescent="0.25">
      <c r="B21" s="8" t="s">
        <v>166</v>
      </c>
      <c r="C21" s="9">
        <v>1137</v>
      </c>
      <c r="D21" s="9" t="s">
        <v>3</v>
      </c>
      <c r="E21" s="2" t="s">
        <v>5</v>
      </c>
      <c r="G21" s="8">
        <v>1286</v>
      </c>
      <c r="H21" s="9">
        <v>1212</v>
      </c>
      <c r="I21" s="9" t="s">
        <v>4</v>
      </c>
      <c r="J21" s="1" t="s">
        <v>1</v>
      </c>
    </row>
    <row r="22" spans="2:10" x14ac:dyDescent="0.25">
      <c r="B22" s="8">
        <v>1281</v>
      </c>
      <c r="C22" s="9">
        <v>1773</v>
      </c>
      <c r="D22" s="9" t="s">
        <v>3</v>
      </c>
      <c r="E22" s="2" t="s">
        <v>5</v>
      </c>
      <c r="G22" s="8" t="s">
        <v>142</v>
      </c>
      <c r="H22" s="9">
        <v>2974</v>
      </c>
      <c r="I22" s="9" t="s">
        <v>4</v>
      </c>
      <c r="J22" s="1" t="s">
        <v>1</v>
      </c>
    </row>
    <row r="23" spans="2:10" x14ac:dyDescent="0.25">
      <c r="B23" s="8">
        <v>1287</v>
      </c>
      <c r="C23" s="9">
        <v>1967</v>
      </c>
      <c r="D23" s="9" t="s">
        <v>3</v>
      </c>
      <c r="E23" s="2" t="s">
        <v>5</v>
      </c>
      <c r="G23" s="8">
        <v>1291</v>
      </c>
      <c r="H23" s="9">
        <v>3755</v>
      </c>
      <c r="I23" s="9" t="s">
        <v>3</v>
      </c>
      <c r="J23" s="1" t="s">
        <v>1</v>
      </c>
    </row>
    <row r="24" spans="2:10" x14ac:dyDescent="0.25">
      <c r="B24" s="20" t="s">
        <v>168</v>
      </c>
      <c r="C24" s="14">
        <v>615</v>
      </c>
      <c r="D24" s="14" t="s">
        <v>3</v>
      </c>
      <c r="E24" s="2" t="s">
        <v>5</v>
      </c>
      <c r="G24" s="8">
        <v>1293</v>
      </c>
      <c r="H24" s="9">
        <v>2014</v>
      </c>
      <c r="I24" s="9" t="s">
        <v>4</v>
      </c>
      <c r="J24" s="1" t="s">
        <v>1</v>
      </c>
    </row>
    <row r="25" spans="2:10" x14ac:dyDescent="0.25">
      <c r="B25" s="20">
        <v>1325</v>
      </c>
      <c r="C25" s="14">
        <v>2827</v>
      </c>
      <c r="D25" s="14" t="s">
        <v>3</v>
      </c>
      <c r="E25" s="2" t="s">
        <v>5</v>
      </c>
      <c r="G25" s="8">
        <v>1294</v>
      </c>
      <c r="H25" s="9">
        <v>1525</v>
      </c>
      <c r="I25" s="9" t="s">
        <v>4</v>
      </c>
      <c r="J25" s="1" t="s">
        <v>1</v>
      </c>
    </row>
    <row r="26" spans="2:10" x14ac:dyDescent="0.25">
      <c r="B26" s="20" t="s">
        <v>170</v>
      </c>
      <c r="C26" s="14">
        <v>2935</v>
      </c>
      <c r="D26" s="14" t="s">
        <v>3</v>
      </c>
      <c r="E26" s="2" t="s">
        <v>5</v>
      </c>
      <c r="G26" s="8">
        <v>1298</v>
      </c>
      <c r="H26" s="9">
        <v>2654</v>
      </c>
      <c r="I26" s="9" t="s">
        <v>4</v>
      </c>
      <c r="J26" s="1" t="s">
        <v>1</v>
      </c>
    </row>
    <row r="27" spans="2:10" x14ac:dyDescent="0.25">
      <c r="B27" s="20" t="s">
        <v>171</v>
      </c>
      <c r="C27" s="14">
        <v>5892</v>
      </c>
      <c r="D27" s="14" t="s">
        <v>3</v>
      </c>
      <c r="E27" s="2" t="s">
        <v>5</v>
      </c>
      <c r="G27" s="8">
        <v>1299</v>
      </c>
      <c r="H27" s="9">
        <v>9970</v>
      </c>
      <c r="I27" s="9" t="s">
        <v>4</v>
      </c>
      <c r="J27" s="1" t="s">
        <v>1</v>
      </c>
    </row>
    <row r="28" spans="2:10" x14ac:dyDescent="0.25">
      <c r="B28" s="8">
        <v>1335</v>
      </c>
      <c r="C28" s="9">
        <v>2000</v>
      </c>
      <c r="D28" s="9" t="s">
        <v>3</v>
      </c>
      <c r="E28" s="2" t="s">
        <v>5</v>
      </c>
      <c r="G28" s="8" t="s">
        <v>167</v>
      </c>
      <c r="H28" s="9">
        <v>4400</v>
      </c>
      <c r="I28" s="9" t="s">
        <v>0</v>
      </c>
      <c r="J28" s="1" t="s">
        <v>1</v>
      </c>
    </row>
    <row r="29" spans="2:10" x14ac:dyDescent="0.25">
      <c r="B29" s="8">
        <v>1335</v>
      </c>
      <c r="C29" s="9">
        <v>2025</v>
      </c>
      <c r="D29" s="9" t="s">
        <v>3</v>
      </c>
      <c r="E29" s="2" t="s">
        <v>5</v>
      </c>
      <c r="G29" s="8" t="s">
        <v>167</v>
      </c>
      <c r="H29" s="9">
        <v>400</v>
      </c>
      <c r="I29" s="9" t="s">
        <v>4</v>
      </c>
      <c r="J29" s="1" t="s">
        <v>1</v>
      </c>
    </row>
    <row r="30" spans="2:10" x14ac:dyDescent="0.25">
      <c r="B30" s="8">
        <v>1336</v>
      </c>
      <c r="C30" s="9">
        <v>3000</v>
      </c>
      <c r="D30" s="9" t="s">
        <v>4</v>
      </c>
      <c r="E30" s="2" t="s">
        <v>5</v>
      </c>
      <c r="G30" s="8" t="s">
        <v>169</v>
      </c>
      <c r="H30" s="9">
        <v>10402</v>
      </c>
      <c r="I30" s="9" t="s">
        <v>4</v>
      </c>
      <c r="J30" s="1" t="s">
        <v>1</v>
      </c>
    </row>
    <row r="31" spans="2:10" x14ac:dyDescent="0.25">
      <c r="B31" s="8">
        <v>1336</v>
      </c>
      <c r="C31" s="9">
        <v>10000</v>
      </c>
      <c r="D31" s="9" t="s">
        <v>4</v>
      </c>
      <c r="E31" s="2" t="s">
        <v>5</v>
      </c>
      <c r="G31" s="8">
        <v>1408</v>
      </c>
      <c r="H31" s="9">
        <v>3143</v>
      </c>
      <c r="I31" s="9" t="s">
        <v>4</v>
      </c>
      <c r="J31" s="1" t="s">
        <v>1</v>
      </c>
    </row>
    <row r="32" spans="2:10" x14ac:dyDescent="0.25">
      <c r="B32" s="8">
        <v>1336</v>
      </c>
      <c r="C32" s="9">
        <v>5275</v>
      </c>
      <c r="D32" s="9" t="s">
        <v>4</v>
      </c>
      <c r="E32" s="2" t="s">
        <v>5</v>
      </c>
      <c r="G32" s="8">
        <v>1408</v>
      </c>
      <c r="H32" s="9">
        <v>2799</v>
      </c>
      <c r="I32" s="9" t="s">
        <v>4</v>
      </c>
      <c r="J32" s="1" t="s">
        <v>1</v>
      </c>
    </row>
    <row r="33" spans="2:10" x14ac:dyDescent="0.25">
      <c r="B33" s="20" t="s">
        <v>172</v>
      </c>
      <c r="C33" s="14">
        <v>3852</v>
      </c>
      <c r="D33" s="14" t="s">
        <v>3</v>
      </c>
      <c r="E33" s="2" t="s">
        <v>5</v>
      </c>
      <c r="G33" s="8" t="s">
        <v>173</v>
      </c>
      <c r="H33" s="9">
        <v>1812</v>
      </c>
      <c r="I33" s="9" t="s">
        <v>4</v>
      </c>
      <c r="J33" s="1" t="s">
        <v>1</v>
      </c>
    </row>
    <row r="34" spans="2:10" x14ac:dyDescent="0.25">
      <c r="B34" s="20">
        <v>1412</v>
      </c>
      <c r="C34" s="14">
        <v>6628</v>
      </c>
      <c r="D34" s="14" t="s">
        <v>3</v>
      </c>
      <c r="E34" s="2" t="s">
        <v>5</v>
      </c>
      <c r="G34" s="8" t="s">
        <v>173</v>
      </c>
      <c r="H34" s="9">
        <v>2000</v>
      </c>
      <c r="I34" s="9" t="s">
        <v>4</v>
      </c>
      <c r="J34" s="1" t="s">
        <v>1</v>
      </c>
    </row>
    <row r="35" spans="2:10" x14ac:dyDescent="0.25">
      <c r="B35" s="20">
        <v>1413</v>
      </c>
      <c r="C35" s="14">
        <v>3255</v>
      </c>
      <c r="D35" s="14" t="s">
        <v>3</v>
      </c>
      <c r="E35" s="2" t="s">
        <v>5</v>
      </c>
      <c r="G35" s="8">
        <v>1482</v>
      </c>
      <c r="H35" s="9">
        <v>2629</v>
      </c>
      <c r="I35" s="9" t="s">
        <v>4</v>
      </c>
      <c r="J35" s="1" t="s">
        <v>1</v>
      </c>
    </row>
    <row r="36" spans="2:10" x14ac:dyDescent="0.25">
      <c r="B36" s="20">
        <v>1419</v>
      </c>
      <c r="C36" s="14">
        <v>6963</v>
      </c>
      <c r="D36" s="14" t="s">
        <v>3</v>
      </c>
      <c r="E36" s="2" t="s">
        <v>5</v>
      </c>
      <c r="G36" s="8">
        <v>1483</v>
      </c>
      <c r="H36" s="9">
        <v>5060</v>
      </c>
      <c r="I36" s="9" t="s">
        <v>4</v>
      </c>
      <c r="J36" s="1" t="s">
        <v>1</v>
      </c>
    </row>
    <row r="37" spans="2:10" x14ac:dyDescent="0.25">
      <c r="B37" s="20">
        <v>1422</v>
      </c>
      <c r="C37" s="14">
        <v>7291</v>
      </c>
      <c r="D37" s="14" t="s">
        <v>3</v>
      </c>
      <c r="E37" s="2" t="s">
        <v>5</v>
      </c>
      <c r="G37" s="8">
        <v>1484</v>
      </c>
      <c r="H37" s="9">
        <v>3378</v>
      </c>
      <c r="I37" s="9" t="s">
        <v>4</v>
      </c>
      <c r="J37" s="1" t="s">
        <v>1</v>
      </c>
    </row>
    <row r="38" spans="2:10" x14ac:dyDescent="0.25">
      <c r="B38" s="20">
        <v>1423</v>
      </c>
      <c r="C38" s="14">
        <v>8010</v>
      </c>
      <c r="D38" s="14" t="s">
        <v>3</v>
      </c>
      <c r="E38" s="2" t="s">
        <v>5</v>
      </c>
      <c r="G38" s="8">
        <v>1485</v>
      </c>
      <c r="H38" s="9">
        <v>3381</v>
      </c>
      <c r="I38" s="9" t="s">
        <v>4</v>
      </c>
      <c r="J38" s="1" t="s">
        <v>1</v>
      </c>
    </row>
    <row r="39" spans="2:10" x14ac:dyDescent="0.25">
      <c r="B39" s="8" t="s">
        <v>174</v>
      </c>
      <c r="C39" s="9">
        <v>448</v>
      </c>
      <c r="D39" s="9" t="s">
        <v>3</v>
      </c>
      <c r="E39" s="2" t="s">
        <v>5</v>
      </c>
      <c r="G39" s="8" t="s">
        <v>176</v>
      </c>
      <c r="H39" s="9">
        <v>1338</v>
      </c>
      <c r="I39" s="9" t="s">
        <v>3</v>
      </c>
      <c r="J39" s="1" t="s">
        <v>1</v>
      </c>
    </row>
    <row r="40" spans="2:10" x14ac:dyDescent="0.25">
      <c r="B40" s="8" t="s">
        <v>175</v>
      </c>
      <c r="C40" s="9">
        <v>842</v>
      </c>
      <c r="D40" s="9" t="s">
        <v>3</v>
      </c>
      <c r="E40" s="2" t="s">
        <v>5</v>
      </c>
      <c r="G40" s="8" t="s">
        <v>177</v>
      </c>
      <c r="H40" s="9">
        <v>1572</v>
      </c>
      <c r="I40" s="9" t="s">
        <v>4</v>
      </c>
      <c r="J40" s="1" t="s">
        <v>1</v>
      </c>
    </row>
    <row r="41" spans="2:10" x14ac:dyDescent="0.25">
      <c r="B41" s="8">
        <v>1528</v>
      </c>
      <c r="C41" s="9">
        <v>1144</v>
      </c>
      <c r="D41" s="9" t="s">
        <v>3</v>
      </c>
      <c r="E41" s="2" t="s">
        <v>5</v>
      </c>
      <c r="G41" s="8">
        <v>1551</v>
      </c>
      <c r="H41" s="9">
        <v>809</v>
      </c>
      <c r="I41" s="9" t="s">
        <v>4</v>
      </c>
      <c r="J41" s="1" t="s">
        <v>1</v>
      </c>
    </row>
    <row r="42" spans="2:10" x14ac:dyDescent="0.25">
      <c r="B42" s="8" t="s">
        <v>178</v>
      </c>
      <c r="C42" s="9">
        <v>6717</v>
      </c>
      <c r="D42" s="9" t="s">
        <v>4</v>
      </c>
      <c r="E42" s="2" t="s">
        <v>5</v>
      </c>
      <c r="G42" s="8">
        <v>1552</v>
      </c>
      <c r="H42" s="9">
        <v>654</v>
      </c>
      <c r="I42" s="9" t="s">
        <v>4</v>
      </c>
      <c r="J42" s="1" t="s">
        <v>1</v>
      </c>
    </row>
    <row r="43" spans="2:10" x14ac:dyDescent="0.25">
      <c r="B43" s="8" t="s">
        <v>178</v>
      </c>
      <c r="C43" s="9">
        <v>7000</v>
      </c>
      <c r="D43" s="9" t="s">
        <v>4</v>
      </c>
      <c r="E43" s="2" t="s">
        <v>5</v>
      </c>
      <c r="G43" s="8">
        <v>1552</v>
      </c>
      <c r="H43" s="9">
        <v>2500</v>
      </c>
      <c r="I43" s="9" t="s">
        <v>6</v>
      </c>
      <c r="J43" s="1" t="s">
        <v>1</v>
      </c>
    </row>
    <row r="44" spans="2:10" x14ac:dyDescent="0.25">
      <c r="B44" s="50">
        <v>2078</v>
      </c>
      <c r="C44" s="14">
        <v>881</v>
      </c>
      <c r="D44" s="14" t="s">
        <v>6</v>
      </c>
      <c r="E44" s="2" t="s">
        <v>5</v>
      </c>
      <c r="G44" s="8">
        <v>1560</v>
      </c>
      <c r="H44" s="9">
        <v>237</v>
      </c>
      <c r="I44" s="9" t="s">
        <v>0</v>
      </c>
      <c r="J44" s="1" t="s">
        <v>1</v>
      </c>
    </row>
    <row r="45" spans="2:10" x14ac:dyDescent="0.25">
      <c r="B45" s="20" t="s">
        <v>247</v>
      </c>
      <c r="C45" s="14">
        <v>129</v>
      </c>
      <c r="D45" s="14" t="s">
        <v>0</v>
      </c>
      <c r="E45" s="2" t="s">
        <v>5</v>
      </c>
      <c r="G45" s="8">
        <v>1561</v>
      </c>
      <c r="H45" s="9">
        <v>600</v>
      </c>
      <c r="I45" s="9" t="s">
        <v>27</v>
      </c>
      <c r="J45" s="1" t="s">
        <v>1</v>
      </c>
    </row>
    <row r="46" spans="2:10" x14ac:dyDescent="0.25">
      <c r="B46" s="20" t="s">
        <v>248</v>
      </c>
      <c r="C46" s="14">
        <v>183</v>
      </c>
      <c r="D46" s="14" t="s">
        <v>0</v>
      </c>
      <c r="E46" s="2" t="s">
        <v>5</v>
      </c>
      <c r="G46" s="8">
        <v>1561</v>
      </c>
      <c r="H46" s="9">
        <v>698</v>
      </c>
      <c r="I46" s="9" t="s">
        <v>0</v>
      </c>
      <c r="J46" s="1" t="s">
        <v>1</v>
      </c>
    </row>
    <row r="47" spans="2:10" x14ac:dyDescent="0.25">
      <c r="B47" s="20" t="s">
        <v>249</v>
      </c>
      <c r="C47" s="14">
        <v>1331</v>
      </c>
      <c r="D47" s="14" t="s">
        <v>0</v>
      </c>
      <c r="E47" s="2" t="s">
        <v>5</v>
      </c>
      <c r="G47" s="8">
        <v>1562</v>
      </c>
      <c r="H47" s="9">
        <v>1964</v>
      </c>
      <c r="I47" s="9" t="s">
        <v>0</v>
      </c>
      <c r="J47" s="1" t="s">
        <v>1</v>
      </c>
    </row>
    <row r="48" spans="2:10" x14ac:dyDescent="0.25">
      <c r="B48" s="20" t="s">
        <v>250</v>
      </c>
      <c r="C48" s="14">
        <v>600</v>
      </c>
      <c r="D48" s="14" t="s">
        <v>6</v>
      </c>
      <c r="E48" s="2" t="s">
        <v>5</v>
      </c>
      <c r="G48" s="8">
        <v>1574</v>
      </c>
      <c r="H48" s="9">
        <v>6241</v>
      </c>
      <c r="I48" s="9" t="s">
        <v>4</v>
      </c>
      <c r="J48" s="1" t="s">
        <v>1</v>
      </c>
    </row>
    <row r="49" spans="2:10" x14ac:dyDescent="0.25">
      <c r="B49" s="20" t="s">
        <v>251</v>
      </c>
      <c r="C49" s="14">
        <v>396</v>
      </c>
      <c r="D49" s="14" t="s">
        <v>6</v>
      </c>
      <c r="E49" s="2" t="s">
        <v>5</v>
      </c>
      <c r="G49" s="8" t="s">
        <v>179</v>
      </c>
      <c r="H49" s="9">
        <v>5406</v>
      </c>
      <c r="I49" s="9" t="s">
        <v>4</v>
      </c>
      <c r="J49" s="1" t="s">
        <v>1</v>
      </c>
    </row>
    <row r="50" spans="2:10" x14ac:dyDescent="0.25">
      <c r="B50" s="20" t="s">
        <v>252</v>
      </c>
      <c r="C50" s="14">
        <v>514</v>
      </c>
      <c r="D50" s="14" t="s">
        <v>6</v>
      </c>
      <c r="E50" s="2" t="s">
        <v>5</v>
      </c>
      <c r="G50" s="8" t="s">
        <v>180</v>
      </c>
      <c r="H50" s="9">
        <v>795</v>
      </c>
      <c r="I50" s="9" t="s">
        <v>0</v>
      </c>
      <c r="J50" s="1" t="s">
        <v>1</v>
      </c>
    </row>
    <row r="51" spans="2:10" x14ac:dyDescent="0.25">
      <c r="B51" s="20" t="s">
        <v>253</v>
      </c>
      <c r="C51" s="14">
        <v>8000</v>
      </c>
      <c r="D51" s="14" t="s">
        <v>2</v>
      </c>
      <c r="E51" s="2" t="s">
        <v>5</v>
      </c>
      <c r="G51" s="8" t="s">
        <v>181</v>
      </c>
      <c r="H51" s="9">
        <v>3697</v>
      </c>
      <c r="I51" s="9" t="s">
        <v>6</v>
      </c>
      <c r="J51" s="1" t="s">
        <v>1</v>
      </c>
    </row>
    <row r="52" spans="2:10" x14ac:dyDescent="0.25">
      <c r="B52" s="20" t="s">
        <v>253</v>
      </c>
      <c r="C52" s="14">
        <v>1840</v>
      </c>
      <c r="D52" s="14" t="s">
        <v>0</v>
      </c>
      <c r="E52" s="2" t="s">
        <v>5</v>
      </c>
      <c r="G52" s="8" t="s">
        <v>182</v>
      </c>
      <c r="H52" s="9">
        <v>379</v>
      </c>
      <c r="I52" s="9" t="s">
        <v>0</v>
      </c>
      <c r="J52" s="1" t="s">
        <v>1</v>
      </c>
    </row>
    <row r="53" spans="2:10" x14ac:dyDescent="0.25">
      <c r="B53" s="20" t="s">
        <v>254</v>
      </c>
      <c r="C53" s="14">
        <v>111</v>
      </c>
      <c r="D53" s="14" t="s">
        <v>0</v>
      </c>
      <c r="E53" s="2" t="s">
        <v>5</v>
      </c>
      <c r="G53" s="8">
        <v>1886</v>
      </c>
      <c r="H53" s="9">
        <v>500</v>
      </c>
      <c r="I53" s="9" t="s">
        <v>0</v>
      </c>
      <c r="J53" s="1" t="s">
        <v>1</v>
      </c>
    </row>
    <row r="54" spans="2:10" x14ac:dyDescent="0.25">
      <c r="B54" s="20" t="s">
        <v>255</v>
      </c>
      <c r="C54" s="14">
        <v>1748</v>
      </c>
      <c r="D54" s="14" t="s">
        <v>0</v>
      </c>
      <c r="E54" s="2" t="s">
        <v>5</v>
      </c>
      <c r="G54" s="8">
        <v>2064</v>
      </c>
      <c r="H54" s="9">
        <v>683</v>
      </c>
      <c r="I54" s="9" t="s">
        <v>0</v>
      </c>
      <c r="J54" s="1" t="s">
        <v>1</v>
      </c>
    </row>
    <row r="55" spans="2:10" x14ac:dyDescent="0.25">
      <c r="B55" s="20" t="s">
        <v>256</v>
      </c>
      <c r="C55" s="14">
        <v>1406</v>
      </c>
      <c r="D55" s="14" t="s">
        <v>0</v>
      </c>
      <c r="E55" s="2" t="s">
        <v>5</v>
      </c>
      <c r="G55" s="8">
        <v>2552</v>
      </c>
      <c r="H55" s="9">
        <v>8339</v>
      </c>
      <c r="I55" s="9" t="s">
        <v>0</v>
      </c>
      <c r="J55" s="1" t="s">
        <v>1</v>
      </c>
    </row>
    <row r="56" spans="2:10" x14ac:dyDescent="0.25">
      <c r="B56" s="20" t="s">
        <v>257</v>
      </c>
      <c r="C56" s="14">
        <v>676</v>
      </c>
      <c r="D56" s="14" t="s">
        <v>6</v>
      </c>
      <c r="E56" s="2" t="s">
        <v>5</v>
      </c>
      <c r="G56" s="8">
        <v>2595</v>
      </c>
      <c r="H56" s="9">
        <v>300</v>
      </c>
      <c r="I56" s="9" t="s">
        <v>4</v>
      </c>
      <c r="J56" s="1" t="s">
        <v>1</v>
      </c>
    </row>
    <row r="57" spans="2:10" x14ac:dyDescent="0.25">
      <c r="B57" s="20" t="s">
        <v>258</v>
      </c>
      <c r="C57" s="14">
        <v>435</v>
      </c>
      <c r="D57" s="14" t="s">
        <v>0</v>
      </c>
      <c r="E57" s="2" t="s">
        <v>5</v>
      </c>
      <c r="G57" s="8" t="s">
        <v>184</v>
      </c>
      <c r="H57" s="9">
        <v>2156</v>
      </c>
      <c r="I57" s="9" t="s">
        <v>3</v>
      </c>
      <c r="J57" s="1" t="s">
        <v>1</v>
      </c>
    </row>
    <row r="58" spans="2:10" x14ac:dyDescent="0.25">
      <c r="B58" s="50">
        <v>2133</v>
      </c>
      <c r="C58" s="14">
        <v>400</v>
      </c>
      <c r="D58" s="14" t="s">
        <v>6</v>
      </c>
      <c r="E58" s="2" t="s">
        <v>5</v>
      </c>
      <c r="G58" s="8" t="s">
        <v>184</v>
      </c>
      <c r="H58" s="9">
        <v>5000</v>
      </c>
      <c r="I58" s="9" t="s">
        <v>4</v>
      </c>
      <c r="J58" s="1" t="s">
        <v>1</v>
      </c>
    </row>
    <row r="59" spans="2:10" x14ac:dyDescent="0.25">
      <c r="B59" s="50">
        <v>2133</v>
      </c>
      <c r="C59" s="14">
        <v>2846</v>
      </c>
      <c r="D59" s="14" t="s">
        <v>0</v>
      </c>
      <c r="E59" s="2" t="s">
        <v>5</v>
      </c>
      <c r="G59" s="8">
        <v>2809</v>
      </c>
      <c r="H59" s="9">
        <v>7701</v>
      </c>
      <c r="I59" s="9" t="s">
        <v>4</v>
      </c>
      <c r="J59" s="1" t="s">
        <v>1</v>
      </c>
    </row>
    <row r="60" spans="2:10" x14ac:dyDescent="0.25">
      <c r="B60" s="50">
        <v>2134</v>
      </c>
      <c r="C60" s="14">
        <v>1156</v>
      </c>
      <c r="D60" s="14" t="s">
        <v>6</v>
      </c>
      <c r="E60" s="2" t="s">
        <v>5</v>
      </c>
      <c r="G60" s="8" t="s">
        <v>186</v>
      </c>
      <c r="H60" s="9">
        <v>1000</v>
      </c>
      <c r="I60" s="9" t="s">
        <v>27</v>
      </c>
      <c r="J60" s="1" t="s">
        <v>1</v>
      </c>
    </row>
    <row r="61" spans="2:10" ht="15.75" thickBot="1" x14ac:dyDescent="0.3">
      <c r="B61" s="50">
        <v>2137</v>
      </c>
      <c r="C61" s="14">
        <v>834</v>
      </c>
      <c r="D61" s="14" t="s">
        <v>6</v>
      </c>
      <c r="E61" s="2" t="s">
        <v>5</v>
      </c>
      <c r="G61" s="23" t="s">
        <v>186</v>
      </c>
      <c r="H61" s="24">
        <v>1929</v>
      </c>
      <c r="I61" s="24" t="s">
        <v>0</v>
      </c>
      <c r="J61" s="27" t="s">
        <v>1</v>
      </c>
    </row>
    <row r="62" spans="2:10" ht="15.75" thickTop="1" x14ac:dyDescent="0.25">
      <c r="B62" s="50" t="s">
        <v>259</v>
      </c>
      <c r="C62" s="14">
        <v>1147</v>
      </c>
      <c r="D62" s="14" t="s">
        <v>0</v>
      </c>
      <c r="E62" s="2" t="s">
        <v>5</v>
      </c>
      <c r="H62">
        <f>SUM(H2:H61)</f>
        <v>161469</v>
      </c>
    </row>
    <row r="63" spans="2:10" x14ac:dyDescent="0.25">
      <c r="B63" s="51" t="s">
        <v>259</v>
      </c>
      <c r="C63" s="47">
        <v>1000</v>
      </c>
      <c r="D63" s="47" t="s">
        <v>2</v>
      </c>
      <c r="E63" s="2" t="s">
        <v>5</v>
      </c>
    </row>
    <row r="64" spans="2:10" x14ac:dyDescent="0.25">
      <c r="B64" s="8">
        <v>2507</v>
      </c>
      <c r="C64" s="9">
        <v>1790</v>
      </c>
      <c r="D64" s="9" t="s">
        <v>3</v>
      </c>
      <c r="E64" s="2" t="s">
        <v>5</v>
      </c>
    </row>
    <row r="65" spans="2:5" x14ac:dyDescent="0.25">
      <c r="B65" s="8">
        <v>2556</v>
      </c>
      <c r="C65" s="9">
        <v>15039</v>
      </c>
      <c r="D65" s="9" t="s">
        <v>0</v>
      </c>
      <c r="E65" s="2" t="s">
        <v>5</v>
      </c>
    </row>
    <row r="66" spans="2:5" x14ac:dyDescent="0.25">
      <c r="B66" s="8">
        <v>2573</v>
      </c>
      <c r="C66" s="9">
        <v>20817</v>
      </c>
      <c r="D66" s="9" t="s">
        <v>4</v>
      </c>
      <c r="E66" s="2" t="s">
        <v>5</v>
      </c>
    </row>
    <row r="67" spans="2:5" x14ac:dyDescent="0.25">
      <c r="B67" s="8">
        <v>2727</v>
      </c>
      <c r="C67" s="9">
        <v>915</v>
      </c>
      <c r="D67" s="9" t="s">
        <v>4</v>
      </c>
      <c r="E67" s="2" t="s">
        <v>5</v>
      </c>
    </row>
    <row r="68" spans="2:5" x14ac:dyDescent="0.25">
      <c r="B68" s="8">
        <v>2728</v>
      </c>
      <c r="C68" s="9">
        <v>6000</v>
      </c>
      <c r="D68" s="9" t="s">
        <v>4</v>
      </c>
      <c r="E68" s="2" t="s">
        <v>5</v>
      </c>
    </row>
    <row r="69" spans="2:5" x14ac:dyDescent="0.25">
      <c r="B69" s="8">
        <v>2728</v>
      </c>
      <c r="C69" s="9">
        <v>4266</v>
      </c>
      <c r="D69" s="9" t="s">
        <v>4</v>
      </c>
      <c r="E69" s="2" t="s">
        <v>5</v>
      </c>
    </row>
    <row r="70" spans="2:5" x14ac:dyDescent="0.25">
      <c r="B70" s="8">
        <v>2729</v>
      </c>
      <c r="C70" s="9">
        <v>1947</v>
      </c>
      <c r="D70" s="9" t="s">
        <v>4</v>
      </c>
      <c r="E70" s="2" t="s">
        <v>5</v>
      </c>
    </row>
    <row r="71" spans="2:5" x14ac:dyDescent="0.25">
      <c r="B71" s="8">
        <v>2729</v>
      </c>
      <c r="C71" s="9">
        <v>200</v>
      </c>
      <c r="D71" s="9" t="s">
        <v>27</v>
      </c>
      <c r="E71" s="2" t="s">
        <v>5</v>
      </c>
    </row>
    <row r="72" spans="2:5" x14ac:dyDescent="0.25">
      <c r="B72" s="8" t="s">
        <v>185</v>
      </c>
      <c r="C72" s="9">
        <v>90000</v>
      </c>
      <c r="D72" s="9" t="s">
        <v>4</v>
      </c>
      <c r="E72" s="2" t="s">
        <v>5</v>
      </c>
    </row>
    <row r="73" spans="2:5" x14ac:dyDescent="0.25">
      <c r="B73" s="8" t="s">
        <v>185</v>
      </c>
      <c r="C73" s="9">
        <v>20000</v>
      </c>
      <c r="D73" s="9" t="s">
        <v>3</v>
      </c>
      <c r="E73" s="2" t="s">
        <v>5</v>
      </c>
    </row>
    <row r="74" spans="2:5" x14ac:dyDescent="0.25">
      <c r="B74" s="8" t="s">
        <v>185</v>
      </c>
      <c r="C74" s="9">
        <v>110000</v>
      </c>
      <c r="D74" s="9" t="s">
        <v>0</v>
      </c>
      <c r="E74" s="2" t="s">
        <v>5</v>
      </c>
    </row>
    <row r="75" spans="2:5" x14ac:dyDescent="0.25">
      <c r="B75" s="8" t="s">
        <v>185</v>
      </c>
      <c r="C75" s="9">
        <v>300000</v>
      </c>
      <c r="D75" s="9" t="s">
        <v>4</v>
      </c>
      <c r="E75" s="2" t="s">
        <v>5</v>
      </c>
    </row>
    <row r="76" spans="2:5" x14ac:dyDescent="0.25">
      <c r="C76" s="25">
        <f>SUM(C2:C75)</f>
        <v>741143</v>
      </c>
    </row>
  </sheetData>
  <dataValidations count="2">
    <dataValidation type="list" allowBlank="1" showInputMessage="1" showErrorMessage="1" errorTitle="Greška" error="Molimo odaberite jednu od ponuđenih opcija!" sqref="J2:J61 E2:E75" xr:uid="{00000000-0002-0000-0400-000000000000}">
      <formula1>OblikaRaspolaganja9</formula1>
    </dataValidation>
    <dataValidation type="list" allowBlank="1" showInputMessage="1" showErrorMessage="1" errorTitle="Greška" error="Molimo odaberite jednu od ponuđenih opcija!" sqref="N2 I2:I61 D2:D43 D64:D75" xr:uid="{00000000-0002-0000-0400-000001000000}">
      <formula1>KatastarskaKultura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O54"/>
  <sheetViews>
    <sheetView workbookViewId="0">
      <selection activeCell="C55" sqref="C55"/>
    </sheetView>
  </sheetViews>
  <sheetFormatPr defaultRowHeight="15" x14ac:dyDescent="0.25"/>
  <cols>
    <col min="2" max="3" width="9.140625" style="10"/>
    <col min="4" max="4" width="11.85546875" style="10" customWidth="1"/>
    <col min="5" max="5" width="12.140625" style="10" customWidth="1"/>
    <col min="15" max="15" width="17" customWidth="1"/>
  </cols>
  <sheetData>
    <row r="1" spans="2:15" x14ac:dyDescent="0.25">
      <c r="B1" s="3" t="s">
        <v>21</v>
      </c>
      <c r="C1" s="3" t="s">
        <v>22</v>
      </c>
      <c r="D1" s="3" t="s">
        <v>23</v>
      </c>
      <c r="E1" s="3" t="s">
        <v>24</v>
      </c>
      <c r="G1" s="3" t="s">
        <v>21</v>
      </c>
      <c r="H1" s="3" t="s">
        <v>22</v>
      </c>
      <c r="I1" s="3" t="s">
        <v>23</v>
      </c>
      <c r="J1" s="3" t="s">
        <v>24</v>
      </c>
      <c r="L1" s="3" t="s">
        <v>21</v>
      </c>
      <c r="M1" s="3" t="s">
        <v>22</v>
      </c>
      <c r="N1" s="3" t="s">
        <v>23</v>
      </c>
      <c r="O1" s="3" t="s">
        <v>24</v>
      </c>
    </row>
    <row r="2" spans="2:15" ht="48.75" customHeight="1" x14ac:dyDescent="0.25">
      <c r="B2" s="20">
        <v>376</v>
      </c>
      <c r="C2" s="14">
        <v>1101</v>
      </c>
      <c r="D2" s="14" t="s">
        <v>3</v>
      </c>
      <c r="E2" s="13" t="s">
        <v>5</v>
      </c>
      <c r="G2" s="20" t="s">
        <v>191</v>
      </c>
      <c r="H2" s="14">
        <v>2231</v>
      </c>
      <c r="I2" s="14" t="s">
        <v>4</v>
      </c>
      <c r="J2" s="15" t="s">
        <v>1</v>
      </c>
      <c r="L2" s="20">
        <v>1021</v>
      </c>
      <c r="M2" s="14">
        <v>56282</v>
      </c>
      <c r="N2" s="14" t="s">
        <v>3</v>
      </c>
      <c r="O2" s="38" t="s">
        <v>126</v>
      </c>
    </row>
    <row r="3" spans="2:15" ht="45" x14ac:dyDescent="0.25">
      <c r="B3" s="20" t="s">
        <v>187</v>
      </c>
      <c r="C3" s="14">
        <v>10845</v>
      </c>
      <c r="D3" s="14" t="s">
        <v>4</v>
      </c>
      <c r="E3" s="13" t="s">
        <v>5</v>
      </c>
      <c r="G3" s="20">
        <v>825</v>
      </c>
      <c r="H3" s="14">
        <v>879</v>
      </c>
      <c r="I3" s="14" t="s">
        <v>3</v>
      </c>
      <c r="J3" s="15" t="s">
        <v>1</v>
      </c>
      <c r="L3" s="20">
        <v>1021</v>
      </c>
      <c r="M3" s="14">
        <v>30000</v>
      </c>
      <c r="N3" s="14" t="s">
        <v>4</v>
      </c>
      <c r="O3" s="38" t="s">
        <v>126</v>
      </c>
    </row>
    <row r="4" spans="2:15" ht="45" x14ac:dyDescent="0.25">
      <c r="B4" s="20" t="s">
        <v>188</v>
      </c>
      <c r="C4" s="14">
        <v>3348</v>
      </c>
      <c r="D4" s="14" t="s">
        <v>4</v>
      </c>
      <c r="E4" s="13" t="s">
        <v>5</v>
      </c>
      <c r="G4" s="20" t="s">
        <v>193</v>
      </c>
      <c r="H4" s="14">
        <v>359</v>
      </c>
      <c r="I4" s="14" t="s">
        <v>4</v>
      </c>
      <c r="J4" s="15" t="s">
        <v>1</v>
      </c>
      <c r="L4" s="20">
        <v>1025</v>
      </c>
      <c r="M4" s="14">
        <v>68440</v>
      </c>
      <c r="N4" s="14" t="s">
        <v>3</v>
      </c>
      <c r="O4" s="38" t="s">
        <v>126</v>
      </c>
    </row>
    <row r="5" spans="2:15" ht="45" x14ac:dyDescent="0.25">
      <c r="B5" s="20">
        <v>587</v>
      </c>
      <c r="C5" s="14">
        <v>3667</v>
      </c>
      <c r="D5" s="14" t="s">
        <v>3</v>
      </c>
      <c r="E5" s="13" t="s">
        <v>5</v>
      </c>
      <c r="G5" s="20">
        <v>1054</v>
      </c>
      <c r="H5" s="14">
        <v>2000</v>
      </c>
      <c r="I5" s="14" t="s">
        <v>4</v>
      </c>
      <c r="J5" s="15" t="s">
        <v>1</v>
      </c>
      <c r="L5" s="20">
        <v>1029</v>
      </c>
      <c r="M5" s="14">
        <v>53169</v>
      </c>
      <c r="N5" s="14" t="s">
        <v>4</v>
      </c>
      <c r="O5" s="38" t="s">
        <v>126</v>
      </c>
    </row>
    <row r="6" spans="2:15" ht="45" x14ac:dyDescent="0.25">
      <c r="B6" s="20" t="s">
        <v>189</v>
      </c>
      <c r="C6" s="14">
        <v>4133</v>
      </c>
      <c r="D6" s="14" t="s">
        <v>3</v>
      </c>
      <c r="E6" s="13" t="s">
        <v>5</v>
      </c>
      <c r="G6" s="20">
        <v>1054</v>
      </c>
      <c r="H6" s="14">
        <v>8127</v>
      </c>
      <c r="I6" s="14" t="s">
        <v>3</v>
      </c>
      <c r="J6" s="15" t="s">
        <v>1</v>
      </c>
      <c r="L6" s="20" t="s">
        <v>204</v>
      </c>
      <c r="M6" s="14">
        <v>79855</v>
      </c>
      <c r="N6" s="14" t="s">
        <v>4</v>
      </c>
      <c r="O6" s="38" t="s">
        <v>126</v>
      </c>
    </row>
    <row r="7" spans="2:15" ht="25.5" x14ac:dyDescent="0.25">
      <c r="B7" s="20">
        <v>666</v>
      </c>
      <c r="C7" s="14">
        <v>992</v>
      </c>
      <c r="D7" s="14" t="s">
        <v>3</v>
      </c>
      <c r="E7" s="13" t="s">
        <v>5</v>
      </c>
      <c r="G7" s="20">
        <v>1120</v>
      </c>
      <c r="H7" s="14">
        <v>3691</v>
      </c>
      <c r="I7" s="14" t="s">
        <v>4</v>
      </c>
      <c r="J7" s="15" t="s">
        <v>1</v>
      </c>
      <c r="M7">
        <f>SUM(M2:M6)</f>
        <v>287746</v>
      </c>
    </row>
    <row r="8" spans="2:15" ht="25.5" x14ac:dyDescent="0.25">
      <c r="B8" s="20">
        <v>666</v>
      </c>
      <c r="C8" s="14">
        <v>4000</v>
      </c>
      <c r="D8" s="14" t="s">
        <v>3</v>
      </c>
      <c r="E8" s="13" t="s">
        <v>5</v>
      </c>
      <c r="G8" s="20">
        <v>1121</v>
      </c>
      <c r="H8" s="14">
        <v>3006</v>
      </c>
      <c r="I8" s="14" t="s">
        <v>4</v>
      </c>
      <c r="J8" s="15" t="s">
        <v>1</v>
      </c>
    </row>
    <row r="9" spans="2:15" ht="25.5" x14ac:dyDescent="0.25">
      <c r="B9" s="20" t="s">
        <v>190</v>
      </c>
      <c r="C9" s="14">
        <v>327393</v>
      </c>
      <c r="D9" s="14" t="s">
        <v>4</v>
      </c>
      <c r="E9" s="13" t="s">
        <v>5</v>
      </c>
      <c r="G9" s="20" t="s">
        <v>208</v>
      </c>
      <c r="H9" s="14">
        <v>892</v>
      </c>
      <c r="I9" s="14" t="s">
        <v>4</v>
      </c>
      <c r="J9" s="15" t="s">
        <v>1</v>
      </c>
    </row>
    <row r="10" spans="2:15" ht="25.5" x14ac:dyDescent="0.25">
      <c r="B10" s="20" t="s">
        <v>192</v>
      </c>
      <c r="C10" s="14">
        <v>4700</v>
      </c>
      <c r="D10" s="14" t="s">
        <v>3</v>
      </c>
      <c r="E10" s="13" t="s">
        <v>5</v>
      </c>
      <c r="G10" s="20" t="s">
        <v>208</v>
      </c>
      <c r="H10" s="14">
        <v>500</v>
      </c>
      <c r="I10" s="14" t="s">
        <v>3</v>
      </c>
      <c r="J10" s="15" t="s">
        <v>1</v>
      </c>
    </row>
    <row r="11" spans="2:15" x14ac:dyDescent="0.25">
      <c r="B11" s="20">
        <v>839</v>
      </c>
      <c r="C11" s="14">
        <v>29270</v>
      </c>
      <c r="D11" s="14" t="s">
        <v>3</v>
      </c>
      <c r="E11" s="13" t="s">
        <v>5</v>
      </c>
      <c r="H11">
        <f>SUM(H2:H10)</f>
        <v>21685</v>
      </c>
    </row>
    <row r="12" spans="2:15" x14ac:dyDescent="0.25">
      <c r="B12" s="20">
        <v>839</v>
      </c>
      <c r="C12" s="14">
        <v>250000</v>
      </c>
      <c r="D12" s="14" t="s">
        <v>4</v>
      </c>
      <c r="E12" s="13" t="s">
        <v>5</v>
      </c>
    </row>
    <row r="13" spans="2:15" x14ac:dyDescent="0.25">
      <c r="B13" s="20">
        <v>840</v>
      </c>
      <c r="C13" s="14">
        <v>130000</v>
      </c>
      <c r="D13" s="14" t="s">
        <v>4</v>
      </c>
      <c r="E13" s="13" t="s">
        <v>5</v>
      </c>
    </row>
    <row r="14" spans="2:15" x14ac:dyDescent="0.25">
      <c r="B14" s="20">
        <v>840</v>
      </c>
      <c r="C14" s="14">
        <v>26538</v>
      </c>
      <c r="D14" s="14" t="s">
        <v>0</v>
      </c>
      <c r="E14" s="13" t="s">
        <v>5</v>
      </c>
    </row>
    <row r="15" spans="2:15" x14ac:dyDescent="0.25">
      <c r="B15" s="20">
        <v>841</v>
      </c>
      <c r="C15" s="14">
        <v>80000</v>
      </c>
      <c r="D15" s="14" t="s">
        <v>0</v>
      </c>
      <c r="E15" s="13" t="s">
        <v>5</v>
      </c>
    </row>
    <row r="16" spans="2:15" x14ac:dyDescent="0.25">
      <c r="B16" s="20">
        <v>841</v>
      </c>
      <c r="C16" s="14">
        <v>66494</v>
      </c>
      <c r="D16" s="14" t="s">
        <v>4</v>
      </c>
      <c r="E16" s="13" t="s">
        <v>5</v>
      </c>
    </row>
    <row r="17" spans="2:5" x14ac:dyDescent="0.25">
      <c r="B17" s="20">
        <v>842</v>
      </c>
      <c r="C17" s="14">
        <v>78483</v>
      </c>
      <c r="D17" s="14" t="s">
        <v>4</v>
      </c>
      <c r="E17" s="13" t="s">
        <v>5</v>
      </c>
    </row>
    <row r="18" spans="2:5" x14ac:dyDescent="0.25">
      <c r="B18" s="20">
        <v>842</v>
      </c>
      <c r="C18" s="14">
        <v>80000</v>
      </c>
      <c r="D18" s="14" t="s">
        <v>4</v>
      </c>
      <c r="E18" s="13" t="s">
        <v>5</v>
      </c>
    </row>
    <row r="19" spans="2:5" x14ac:dyDescent="0.25">
      <c r="B19" s="20">
        <v>844</v>
      </c>
      <c r="C19" s="14">
        <v>61972</v>
      </c>
      <c r="D19" s="14" t="s">
        <v>3</v>
      </c>
      <c r="E19" s="13" t="s">
        <v>5</v>
      </c>
    </row>
    <row r="20" spans="2:5" x14ac:dyDescent="0.25">
      <c r="B20" s="20">
        <v>844</v>
      </c>
      <c r="C20" s="14">
        <v>150000</v>
      </c>
      <c r="D20" s="14" t="s">
        <v>4</v>
      </c>
      <c r="E20" s="13" t="s">
        <v>5</v>
      </c>
    </row>
    <row r="21" spans="2:5" x14ac:dyDescent="0.25">
      <c r="B21" s="20">
        <v>844</v>
      </c>
      <c r="C21" s="14">
        <v>150000</v>
      </c>
      <c r="D21" s="14" t="s">
        <v>4</v>
      </c>
      <c r="E21" s="13" t="s">
        <v>5</v>
      </c>
    </row>
    <row r="22" spans="2:5" x14ac:dyDescent="0.25">
      <c r="B22" s="20" t="s">
        <v>194</v>
      </c>
      <c r="C22" s="14">
        <v>224796</v>
      </c>
      <c r="D22" s="14" t="s">
        <v>4</v>
      </c>
      <c r="E22" s="13" t="s">
        <v>5</v>
      </c>
    </row>
    <row r="23" spans="2:5" x14ac:dyDescent="0.25">
      <c r="B23" s="20" t="s">
        <v>195</v>
      </c>
      <c r="C23" s="14">
        <v>72301</v>
      </c>
      <c r="D23" s="14" t="s">
        <v>4</v>
      </c>
      <c r="E23" s="13" t="s">
        <v>5</v>
      </c>
    </row>
    <row r="24" spans="2:5" x14ac:dyDescent="0.25">
      <c r="B24" s="20" t="s">
        <v>196</v>
      </c>
      <c r="C24" s="14">
        <v>88</v>
      </c>
      <c r="D24" s="14" t="s">
        <v>4</v>
      </c>
      <c r="E24" s="13" t="s">
        <v>5</v>
      </c>
    </row>
    <row r="25" spans="2:5" x14ac:dyDescent="0.25">
      <c r="B25" s="20" t="s">
        <v>197</v>
      </c>
      <c r="C25" s="14">
        <v>171370</v>
      </c>
      <c r="D25" s="14" t="s">
        <v>4</v>
      </c>
      <c r="E25" s="13" t="s">
        <v>5</v>
      </c>
    </row>
    <row r="26" spans="2:5" x14ac:dyDescent="0.25">
      <c r="B26" s="20" t="s">
        <v>198</v>
      </c>
      <c r="C26" s="14">
        <v>5009</v>
      </c>
      <c r="D26" s="14" t="s">
        <v>4</v>
      </c>
      <c r="E26" s="13" t="s">
        <v>5</v>
      </c>
    </row>
    <row r="27" spans="2:5" x14ac:dyDescent="0.25">
      <c r="B27" s="20" t="s">
        <v>199</v>
      </c>
      <c r="C27" s="14">
        <v>117</v>
      </c>
      <c r="D27" s="14" t="s">
        <v>4</v>
      </c>
      <c r="E27" s="13" t="s">
        <v>5</v>
      </c>
    </row>
    <row r="28" spans="2:5" x14ac:dyDescent="0.25">
      <c r="B28" s="20" t="s">
        <v>200</v>
      </c>
      <c r="C28" s="14">
        <v>23</v>
      </c>
      <c r="D28" s="14" t="s">
        <v>4</v>
      </c>
      <c r="E28" s="13" t="s">
        <v>5</v>
      </c>
    </row>
    <row r="29" spans="2:5" x14ac:dyDescent="0.25">
      <c r="B29" s="20" t="s">
        <v>201</v>
      </c>
      <c r="C29" s="14">
        <v>22653</v>
      </c>
      <c r="D29" s="14" t="s">
        <v>4</v>
      </c>
      <c r="E29" s="13" t="s">
        <v>5</v>
      </c>
    </row>
    <row r="30" spans="2:5" x14ac:dyDescent="0.25">
      <c r="B30" s="20">
        <v>1002</v>
      </c>
      <c r="C30" s="14">
        <v>20620</v>
      </c>
      <c r="D30" s="14" t="s">
        <v>4</v>
      </c>
      <c r="E30" s="13" t="s">
        <v>5</v>
      </c>
    </row>
    <row r="31" spans="2:5" x14ac:dyDescent="0.25">
      <c r="B31" s="20" t="s">
        <v>202</v>
      </c>
      <c r="C31" s="14">
        <v>895</v>
      </c>
      <c r="D31" s="14" t="s">
        <v>27</v>
      </c>
      <c r="E31" s="13" t="s">
        <v>5</v>
      </c>
    </row>
    <row r="32" spans="2:5" x14ac:dyDescent="0.25">
      <c r="B32" s="31" t="s">
        <v>236</v>
      </c>
      <c r="C32" s="30">
        <v>48206</v>
      </c>
      <c r="D32" s="30" t="s">
        <v>2</v>
      </c>
      <c r="E32" s="32" t="s">
        <v>5</v>
      </c>
    </row>
    <row r="33" spans="2:5" x14ac:dyDescent="0.25">
      <c r="B33" s="20" t="s">
        <v>203</v>
      </c>
      <c r="C33" s="14">
        <v>39220</v>
      </c>
      <c r="D33" s="14" t="s">
        <v>0</v>
      </c>
      <c r="E33" s="13" t="s">
        <v>5</v>
      </c>
    </row>
    <row r="34" spans="2:5" x14ac:dyDescent="0.25">
      <c r="B34" s="20">
        <v>1012</v>
      </c>
      <c r="C34" s="14">
        <v>147725</v>
      </c>
      <c r="D34" s="14" t="s">
        <v>4</v>
      </c>
      <c r="E34" s="13" t="s">
        <v>5</v>
      </c>
    </row>
    <row r="35" spans="2:5" x14ac:dyDescent="0.25">
      <c r="B35" s="20">
        <v>1014</v>
      </c>
      <c r="C35" s="14">
        <v>20000</v>
      </c>
      <c r="D35" s="14" t="s">
        <v>3</v>
      </c>
      <c r="E35" s="13" t="s">
        <v>5</v>
      </c>
    </row>
    <row r="36" spans="2:5" x14ac:dyDescent="0.25">
      <c r="B36" s="20">
        <v>1014</v>
      </c>
      <c r="C36" s="14">
        <v>173121</v>
      </c>
      <c r="D36" s="14" t="s">
        <v>4</v>
      </c>
      <c r="E36" s="13" t="s">
        <v>5</v>
      </c>
    </row>
    <row r="37" spans="2:5" x14ac:dyDescent="0.25">
      <c r="B37" s="20">
        <v>1014</v>
      </c>
      <c r="C37" s="14">
        <v>20000</v>
      </c>
      <c r="D37" s="14" t="s">
        <v>3</v>
      </c>
      <c r="E37" s="13" t="s">
        <v>5</v>
      </c>
    </row>
    <row r="38" spans="2:5" x14ac:dyDescent="0.25">
      <c r="B38" s="20">
        <v>1117</v>
      </c>
      <c r="C38" s="14">
        <v>2746</v>
      </c>
      <c r="D38" s="14" t="s">
        <v>4</v>
      </c>
      <c r="E38" s="13" t="s">
        <v>5</v>
      </c>
    </row>
    <row r="39" spans="2:5" x14ac:dyDescent="0.25">
      <c r="B39" s="20" t="s">
        <v>205</v>
      </c>
      <c r="C39" s="14">
        <v>4504</v>
      </c>
      <c r="D39" s="14" t="s">
        <v>4</v>
      </c>
      <c r="E39" s="13" t="s">
        <v>5</v>
      </c>
    </row>
    <row r="40" spans="2:5" x14ac:dyDescent="0.25">
      <c r="B40" s="20" t="s">
        <v>206</v>
      </c>
      <c r="C40" s="14">
        <v>4726</v>
      </c>
      <c r="D40" s="14" t="s">
        <v>4</v>
      </c>
      <c r="E40" s="13" t="s">
        <v>5</v>
      </c>
    </row>
    <row r="41" spans="2:5" x14ac:dyDescent="0.25">
      <c r="B41" s="20" t="s">
        <v>207</v>
      </c>
      <c r="C41" s="14">
        <v>1147</v>
      </c>
      <c r="D41" s="14" t="s">
        <v>3</v>
      </c>
      <c r="E41" s="13" t="s">
        <v>5</v>
      </c>
    </row>
    <row r="42" spans="2:5" x14ac:dyDescent="0.25">
      <c r="B42" s="20">
        <v>1202</v>
      </c>
      <c r="C42" s="14">
        <v>268</v>
      </c>
      <c r="D42" s="14" t="s">
        <v>7</v>
      </c>
      <c r="E42" s="13" t="s">
        <v>5</v>
      </c>
    </row>
    <row r="43" spans="2:5" x14ac:dyDescent="0.25">
      <c r="B43" s="20">
        <v>1202</v>
      </c>
      <c r="C43" s="14">
        <v>4300</v>
      </c>
      <c r="D43" s="14" t="s">
        <v>4</v>
      </c>
      <c r="E43" s="13" t="s">
        <v>5</v>
      </c>
    </row>
    <row r="44" spans="2:5" x14ac:dyDescent="0.25">
      <c r="B44" s="20" t="s">
        <v>140</v>
      </c>
      <c r="C44" s="14">
        <v>84</v>
      </c>
      <c r="D44" s="14" t="s">
        <v>27</v>
      </c>
      <c r="E44" s="13" t="s">
        <v>5</v>
      </c>
    </row>
    <row r="45" spans="2:5" x14ac:dyDescent="0.25">
      <c r="B45" s="20" t="s">
        <v>140</v>
      </c>
      <c r="C45" s="14">
        <v>1000</v>
      </c>
      <c r="D45" s="14" t="s">
        <v>4</v>
      </c>
      <c r="E45" s="13" t="s">
        <v>5</v>
      </c>
    </row>
    <row r="46" spans="2:5" x14ac:dyDescent="0.25">
      <c r="B46" s="20" t="s">
        <v>140</v>
      </c>
      <c r="C46" s="14">
        <v>400</v>
      </c>
      <c r="D46" s="14" t="s">
        <v>0</v>
      </c>
      <c r="E46" s="13" t="s">
        <v>5</v>
      </c>
    </row>
    <row r="47" spans="2:5" x14ac:dyDescent="0.25">
      <c r="B47" s="20" t="s">
        <v>140</v>
      </c>
      <c r="C47" s="14">
        <v>1000</v>
      </c>
      <c r="D47" s="14" t="s">
        <v>4</v>
      </c>
      <c r="E47" s="13" t="s">
        <v>5</v>
      </c>
    </row>
    <row r="48" spans="2:5" x14ac:dyDescent="0.25">
      <c r="B48" s="20">
        <v>1431</v>
      </c>
      <c r="C48" s="14">
        <v>154</v>
      </c>
      <c r="D48" s="14" t="s">
        <v>7</v>
      </c>
      <c r="E48" s="13" t="s">
        <v>5</v>
      </c>
    </row>
    <row r="49" spans="2:5" x14ac:dyDescent="0.25">
      <c r="B49" s="20">
        <v>1431</v>
      </c>
      <c r="C49" s="14">
        <v>4000</v>
      </c>
      <c r="D49" s="14" t="s">
        <v>3</v>
      </c>
      <c r="E49" s="13" t="s">
        <v>5</v>
      </c>
    </row>
    <row r="50" spans="2:5" x14ac:dyDescent="0.25">
      <c r="B50" s="20">
        <v>1431</v>
      </c>
      <c r="C50" s="14">
        <v>1300</v>
      </c>
      <c r="D50" s="14" t="s">
        <v>3</v>
      </c>
      <c r="E50" s="13" t="s">
        <v>5</v>
      </c>
    </row>
    <row r="51" spans="2:5" x14ac:dyDescent="0.25">
      <c r="B51" s="20" t="s">
        <v>209</v>
      </c>
      <c r="C51" s="14">
        <v>1437</v>
      </c>
      <c r="D51" s="14" t="s">
        <v>4</v>
      </c>
      <c r="E51" s="13" t="s">
        <v>5</v>
      </c>
    </row>
    <row r="52" spans="2:5" x14ac:dyDescent="0.25">
      <c r="B52" s="20" t="s">
        <v>210</v>
      </c>
      <c r="C52" s="14">
        <v>3799</v>
      </c>
      <c r="D52" s="14" t="s">
        <v>0</v>
      </c>
      <c r="E52" s="13" t="s">
        <v>5</v>
      </c>
    </row>
    <row r="53" spans="2:5" x14ac:dyDescent="0.25">
      <c r="B53" s="20" t="s">
        <v>211</v>
      </c>
      <c r="C53" s="14">
        <v>3248</v>
      </c>
      <c r="D53" s="14" t="s">
        <v>0</v>
      </c>
      <c r="E53" s="13" t="s">
        <v>5</v>
      </c>
    </row>
    <row r="54" spans="2:5" x14ac:dyDescent="0.25">
      <c r="C54" s="10">
        <f>SUM(C2:C53)</f>
        <v>2463193</v>
      </c>
    </row>
  </sheetData>
  <dataValidations count="2">
    <dataValidation type="list" allowBlank="1" showInputMessage="1" showErrorMessage="1" errorTitle="Greška" error="Molimo odaberite jednu od ponuđenih opcija!" sqref="I2:I10 D2:D53 N2:N6" xr:uid="{00000000-0002-0000-0500-000000000000}">
      <formula1>KatastarskaKultura</formula1>
    </dataValidation>
    <dataValidation type="list" allowBlank="1" showInputMessage="1" showErrorMessage="1" errorTitle="Greška" error="Molimo odaberite jednu od ponuđenih opcija!" sqref="J2:J10 E2:E53 O2:O6" xr:uid="{00000000-0002-0000-0500-000001000000}">
      <formula1>OblikaRaspolaganja9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607"/>
  <sheetViews>
    <sheetView workbookViewId="0">
      <selection activeCell="H26" sqref="H26"/>
    </sheetView>
  </sheetViews>
  <sheetFormatPr defaultRowHeight="15" x14ac:dyDescent="0.25"/>
  <cols>
    <col min="8" max="8" width="9.5703125" bestFit="1" customWidth="1"/>
  </cols>
  <sheetData>
    <row r="2" spans="1:9" ht="15" customHeight="1" x14ac:dyDescent="0.25">
      <c r="A2" s="48" t="s">
        <v>212</v>
      </c>
      <c r="B2" s="48"/>
      <c r="C2" s="48"/>
      <c r="D2" s="48"/>
      <c r="F2" s="49" t="s">
        <v>223</v>
      </c>
      <c r="G2" s="49"/>
      <c r="H2" s="49"/>
      <c r="I2" s="49"/>
    </row>
    <row r="3" spans="1:9" x14ac:dyDescent="0.25">
      <c r="B3" s="5" t="s">
        <v>216</v>
      </c>
      <c r="C3" s="5" t="s">
        <v>217</v>
      </c>
      <c r="D3" s="5" t="s">
        <v>218</v>
      </c>
      <c r="G3" s="5" t="s">
        <v>216</v>
      </c>
      <c r="H3" s="5" t="s">
        <v>217</v>
      </c>
      <c r="I3" s="5" t="s">
        <v>218</v>
      </c>
    </row>
    <row r="4" spans="1:9" x14ac:dyDescent="0.25">
      <c r="A4" t="s">
        <v>213</v>
      </c>
      <c r="B4" s="4">
        <f>'Grabrov Potok'!$C$52</f>
        <v>896453</v>
      </c>
      <c r="C4">
        <f>B4/10000</f>
        <v>89.645300000000006</v>
      </c>
      <c r="D4" s="6">
        <f>(B4*100)/B6</f>
        <v>99.325680109114401</v>
      </c>
      <c r="F4" t="s">
        <v>213</v>
      </c>
      <c r="G4">
        <f>Ruškovica!$C$76</f>
        <v>741143</v>
      </c>
      <c r="H4">
        <f>G4/10000</f>
        <v>74.1143</v>
      </c>
      <c r="I4" s="6">
        <f>(G4*100)/G7</f>
        <v>79.28096094374277</v>
      </c>
    </row>
    <row r="5" spans="1:9" x14ac:dyDescent="0.25">
      <c r="A5" t="s">
        <v>214</v>
      </c>
      <c r="B5" s="4">
        <f>'Grabrov Potok'!$H$6</f>
        <v>6086</v>
      </c>
      <c r="C5">
        <f t="shared" ref="C5" si="0">B5/10000</f>
        <v>0.60860000000000003</v>
      </c>
      <c r="D5" s="6">
        <f>(B5*100)/B6</f>
        <v>0.67431989088560162</v>
      </c>
      <c r="F5" t="s">
        <v>214</v>
      </c>
      <c r="G5">
        <f>Ruškovica!$H$62</f>
        <v>161469</v>
      </c>
      <c r="H5">
        <f t="shared" ref="H5:H7" si="1">G5/10000</f>
        <v>16.146899999999999</v>
      </c>
      <c r="I5" s="6">
        <f>(G5*100)/G7</f>
        <v>17.272533752089949</v>
      </c>
    </row>
    <row r="6" spans="1:9" x14ac:dyDescent="0.25">
      <c r="A6" t="s">
        <v>215</v>
      </c>
      <c r="B6" s="4">
        <f>SUM(B4:B5)</f>
        <v>902539</v>
      </c>
      <c r="C6">
        <f>B6/10000</f>
        <v>90.253900000000002</v>
      </c>
      <c r="D6">
        <f>(B6*100)/B6</f>
        <v>100</v>
      </c>
      <c r="F6" t="s">
        <v>229</v>
      </c>
      <c r="G6">
        <f>Ruškovica!$M$3</f>
        <v>32219</v>
      </c>
      <c r="H6">
        <f>G6/10000</f>
        <v>3.2219000000000002</v>
      </c>
      <c r="I6" s="6">
        <f>(G6*100)/G7</f>
        <v>3.4465053041672773</v>
      </c>
    </row>
    <row r="7" spans="1:9" x14ac:dyDescent="0.25">
      <c r="F7" t="s">
        <v>215</v>
      </c>
      <c r="G7">
        <f>SUM(G4:G6)</f>
        <v>934831</v>
      </c>
      <c r="H7">
        <f t="shared" si="1"/>
        <v>93.483099999999993</v>
      </c>
      <c r="I7" s="6">
        <f>(G7*100)/G7</f>
        <v>100</v>
      </c>
    </row>
    <row r="9" spans="1:9" ht="15" customHeight="1" x14ac:dyDescent="0.25">
      <c r="A9" s="49" t="s">
        <v>219</v>
      </c>
      <c r="B9" s="49"/>
      <c r="C9" s="49"/>
      <c r="D9" s="49"/>
      <c r="F9" s="49" t="s">
        <v>224</v>
      </c>
      <c r="G9" s="49"/>
      <c r="H9" s="49"/>
      <c r="I9" s="49"/>
    </row>
    <row r="10" spans="1:9" x14ac:dyDescent="0.25">
      <c r="B10" s="5" t="s">
        <v>216</v>
      </c>
      <c r="C10" s="5" t="s">
        <v>217</v>
      </c>
      <c r="D10" s="5" t="s">
        <v>218</v>
      </c>
      <c r="G10" t="s">
        <v>216</v>
      </c>
      <c r="H10" t="s">
        <v>217</v>
      </c>
      <c r="I10" t="s">
        <v>218</v>
      </c>
    </row>
    <row r="11" spans="1:9" x14ac:dyDescent="0.25">
      <c r="A11" t="s">
        <v>213</v>
      </c>
      <c r="B11">
        <f>'Katoličko Selišće'!$C$92</f>
        <v>772333</v>
      </c>
      <c r="C11">
        <f>B11/10000</f>
        <v>77.2333</v>
      </c>
      <c r="D11" s="6">
        <f>(B11*100)/B13</f>
        <v>81.398973887675695</v>
      </c>
      <c r="F11" t="s">
        <v>213</v>
      </c>
      <c r="G11">
        <v>2463193</v>
      </c>
      <c r="H11">
        <f>(G11/10000)</f>
        <v>246.3193</v>
      </c>
      <c r="I11" s="6">
        <f>G11/G14*100</f>
        <v>88.839777770083501</v>
      </c>
    </row>
    <row r="12" spans="1:9" x14ac:dyDescent="0.25">
      <c r="A12" t="s">
        <v>214</v>
      </c>
      <c r="B12">
        <f>'Katoličko Selišće'!$H$96</f>
        <v>176491</v>
      </c>
      <c r="C12">
        <f t="shared" ref="C12:C13" si="2">B12/10000</f>
        <v>17.649100000000001</v>
      </c>
      <c r="D12" s="6">
        <f>(B12*100)/B13</f>
        <v>18.601026112324309</v>
      </c>
      <c r="F12" t="s">
        <v>214</v>
      </c>
      <c r="G12">
        <v>21685</v>
      </c>
      <c r="H12">
        <f>(G12/10000)</f>
        <v>2.1684999999999999</v>
      </c>
      <c r="I12" s="6">
        <f>G12/G14*100</f>
        <v>0.78211109764612874</v>
      </c>
    </row>
    <row r="13" spans="1:9" x14ac:dyDescent="0.25">
      <c r="A13" t="s">
        <v>215</v>
      </c>
      <c r="B13">
        <f>SUM(B11:B12)</f>
        <v>948824</v>
      </c>
      <c r="C13">
        <f t="shared" si="2"/>
        <v>94.882400000000004</v>
      </c>
      <c r="D13">
        <f>(B13*100)/B13</f>
        <v>100</v>
      </c>
      <c r="F13" t="s">
        <v>222</v>
      </c>
      <c r="G13">
        <v>287746</v>
      </c>
      <c r="H13">
        <f>(G13/10000)</f>
        <v>28.7746</v>
      </c>
      <c r="I13">
        <f>G13/G14*100</f>
        <v>10.378111132270369</v>
      </c>
    </row>
    <row r="14" spans="1:9" x14ac:dyDescent="0.25">
      <c r="F14" t="s">
        <v>215</v>
      </c>
      <c r="G14">
        <f>SUM(G11:G13)</f>
        <v>2772624</v>
      </c>
      <c r="H14">
        <f>G14/10000</f>
        <v>277.26240000000001</v>
      </c>
      <c r="I14" s="6">
        <f>SUM(I11:I13)</f>
        <v>100</v>
      </c>
    </row>
    <row r="16" spans="1:9" x14ac:dyDescent="0.25">
      <c r="A16" s="49" t="s">
        <v>220</v>
      </c>
      <c r="B16" s="49"/>
      <c r="C16" s="49"/>
      <c r="D16" s="49"/>
      <c r="F16" s="49" t="s">
        <v>225</v>
      </c>
      <c r="G16" s="49"/>
      <c r="H16" s="49"/>
      <c r="I16" s="49"/>
    </row>
    <row r="17" spans="1:9" x14ac:dyDescent="0.25">
      <c r="B17" s="5" t="s">
        <v>216</v>
      </c>
      <c r="C17" s="5" t="s">
        <v>217</v>
      </c>
      <c r="D17" s="5" t="s">
        <v>218</v>
      </c>
      <c r="G17" s="5" t="s">
        <v>216</v>
      </c>
      <c r="H17" s="5" t="s">
        <v>217</v>
      </c>
      <c r="I17" s="5" t="s">
        <v>218</v>
      </c>
    </row>
    <row r="18" spans="1:9" x14ac:dyDescent="0.25">
      <c r="A18" t="s">
        <v>213</v>
      </c>
      <c r="B18">
        <f>Ludina!$C$12</f>
        <v>64974</v>
      </c>
      <c r="C18">
        <f>B18/10000</f>
        <v>6.4973999999999998</v>
      </c>
      <c r="D18" s="6">
        <f>(B18*100)/B20</f>
        <v>84.180659203980099</v>
      </c>
      <c r="F18" t="s">
        <v>213</v>
      </c>
      <c r="G18" s="4">
        <f>B4+B11+B18+B24+G4+G11</f>
        <v>9661680</v>
      </c>
      <c r="H18" s="40">
        <f>G18/10000</f>
        <v>966.16800000000001</v>
      </c>
      <c r="I18">
        <f>G18/G22*100</f>
        <v>90.425493084214168</v>
      </c>
    </row>
    <row r="19" spans="1:9" x14ac:dyDescent="0.25">
      <c r="A19" t="s">
        <v>214</v>
      </c>
      <c r="B19">
        <f>Ludina!$H$6</f>
        <v>12210</v>
      </c>
      <c r="C19">
        <f t="shared" ref="C19:C20" si="3">B19/10000</f>
        <v>1.2210000000000001</v>
      </c>
      <c r="D19" s="6">
        <f>(B19*100)/B20</f>
        <v>15.819340796019901</v>
      </c>
      <c r="F19" t="s">
        <v>214</v>
      </c>
      <c r="G19" s="4">
        <f>B5+B12+B19+B25+G5+G12</f>
        <v>401379</v>
      </c>
      <c r="H19" s="40">
        <f t="shared" ref="H19:H21" si="4">G19/10000</f>
        <v>40.137900000000002</v>
      </c>
      <c r="I19">
        <f>G19/G22*100</f>
        <v>3.7565820839283441</v>
      </c>
    </row>
    <row r="20" spans="1:9" x14ac:dyDescent="0.25">
      <c r="A20" t="s">
        <v>215</v>
      </c>
      <c r="B20">
        <f>SUM(B18:B19)</f>
        <v>77184</v>
      </c>
      <c r="C20">
        <f t="shared" si="3"/>
        <v>7.7183999999999999</v>
      </c>
      <c r="D20">
        <f>(B20*100)/B20</f>
        <v>100</v>
      </c>
      <c r="F20" t="s">
        <v>222</v>
      </c>
      <c r="G20" s="4">
        <f>B26+G13</f>
        <v>589408</v>
      </c>
      <c r="H20" s="40">
        <f t="shared" si="4"/>
        <v>58.940800000000003</v>
      </c>
      <c r="I20">
        <f>G20/G22*100</f>
        <v>5.5163811084387504</v>
      </c>
    </row>
    <row r="21" spans="1:9" x14ac:dyDescent="0.25">
      <c r="F21" t="s">
        <v>229</v>
      </c>
      <c r="G21" s="4">
        <f>G6</f>
        <v>32219</v>
      </c>
      <c r="H21" s="40">
        <f t="shared" si="4"/>
        <v>3.2219000000000002</v>
      </c>
      <c r="I21">
        <f>G21/G22*100</f>
        <v>0.3015437234187322</v>
      </c>
    </row>
    <row r="22" spans="1:9" x14ac:dyDescent="0.25">
      <c r="A22" s="49" t="s">
        <v>221</v>
      </c>
      <c r="B22" s="49"/>
      <c r="C22" s="49"/>
      <c r="D22" s="49"/>
      <c r="F22" t="s">
        <v>215</v>
      </c>
      <c r="G22" s="4">
        <f>SUM(G18:G21)</f>
        <v>10684686</v>
      </c>
      <c r="H22" s="40">
        <f>G22/10000</f>
        <v>1068.4685999999999</v>
      </c>
      <c r="I22">
        <f>SUM(I18:I21)</f>
        <v>100</v>
      </c>
    </row>
    <row r="23" spans="1:9" x14ac:dyDescent="0.25">
      <c r="B23" s="5" t="s">
        <v>216</v>
      </c>
      <c r="C23" s="5" t="s">
        <v>217</v>
      </c>
      <c r="D23" s="5" t="s">
        <v>218</v>
      </c>
    </row>
    <row r="24" spans="1:9" ht="15" customHeight="1" x14ac:dyDescent="0.25">
      <c r="A24" t="s">
        <v>213</v>
      </c>
      <c r="B24">
        <v>4723584</v>
      </c>
      <c r="C24">
        <f>B24/10000</f>
        <v>472.35840000000002</v>
      </c>
      <c r="D24" s="6">
        <f>(B24*100)/B27</f>
        <v>93.560698193826354</v>
      </c>
    </row>
    <row r="25" spans="1:9" x14ac:dyDescent="0.25">
      <c r="A25" t="s">
        <v>214</v>
      </c>
      <c r="B25">
        <v>23438</v>
      </c>
      <c r="C25">
        <f t="shared" ref="C25:C27" si="5">B25/10000</f>
        <v>2.3437999999999999</v>
      </c>
      <c r="D25" s="6">
        <f>(B25*100)/B27</f>
        <v>0.46423979001260529</v>
      </c>
    </row>
    <row r="26" spans="1:9" x14ac:dyDescent="0.25">
      <c r="A26" t="s">
        <v>222</v>
      </c>
      <c r="B26">
        <v>301662</v>
      </c>
      <c r="C26">
        <f t="shared" si="5"/>
        <v>30.1662</v>
      </c>
      <c r="D26" s="6">
        <f>(B26*100)/B27</f>
        <v>5.9750620161610435</v>
      </c>
      <c r="G26" s="4"/>
    </row>
    <row r="27" spans="1:9" x14ac:dyDescent="0.25">
      <c r="A27" t="s">
        <v>215</v>
      </c>
      <c r="B27">
        <f>SUM(B24:B26)</f>
        <v>5048684</v>
      </c>
      <c r="C27">
        <f t="shared" si="5"/>
        <v>504.86840000000001</v>
      </c>
      <c r="D27">
        <f>(B27*100)/B27</f>
        <v>100</v>
      </c>
    </row>
    <row r="607" spans="13:13" x14ac:dyDescent="0.25">
      <c r="M607" s="7" t="s">
        <v>226</v>
      </c>
    </row>
  </sheetData>
  <mergeCells count="7">
    <mergeCell ref="A2:D2"/>
    <mergeCell ref="A9:D9"/>
    <mergeCell ref="A16:D16"/>
    <mergeCell ref="A22:D22"/>
    <mergeCell ref="F2:I2"/>
    <mergeCell ref="F9:I9"/>
    <mergeCell ref="F16:I16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Grabrov Potok</vt:lpstr>
      <vt:lpstr>Katoličko Selišće</vt:lpstr>
      <vt:lpstr>Ludina</vt:lpstr>
      <vt:lpstr>Okoli</vt:lpstr>
      <vt:lpstr>Ruškovica</vt:lpstr>
      <vt:lpstr>Vidrenjak</vt:lpstr>
      <vt:lpstr>Ukupno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2018-05-12T00:40:50Z</dcterms:created>
  <dcterms:modified xsi:type="dcterms:W3CDTF">2019-02-10T15:52:38Z</dcterms:modified>
</cp:coreProperties>
</file>